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palangos-my.sharepoint.com/personal/adainiene_palanga_lt/Documents/Documents/Biudzeto vykdymo ataskaitu rinkinys/2025 m/2025 II ketv/"/>
    </mc:Choice>
  </mc:AlternateContent>
  <xr:revisionPtr revIDLastSave="6" documentId="8_{46CFA2C2-09CE-44A9-BBF3-2DE7BDA8FE31}" xr6:coauthVersionLast="47" xr6:coauthVersionMax="47" xr10:uidLastSave="{97C49E02-20BD-4D6F-9B03-A4015C2FCA2C}"/>
  <bookViews>
    <workbookView xWindow="-28920" yWindow="8985" windowWidth="29040" windowHeight="15720" activeTab="2" xr2:uid="{2FE14D21-9252-4210-A773-4AE1FE7EC31A}"/>
  </bookViews>
  <sheets>
    <sheet name="1 -sav" sheetId="2" r:id="rId1"/>
    <sheet name="2 priedo 2 skyrius" sheetId="3" r:id="rId2"/>
    <sheet name="2-sav 1 skyrius" sheetId="4" r:id="rId3"/>
  </sheets>
  <definedNames>
    <definedName name="_xlnm.Print_Titles" localSheetId="0">'1 -sav'!$22:$25</definedName>
    <definedName name="_xlnm.Print_Titles" localSheetId="2">'2-sav 1 skyrius'!$25:$29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9" i="4" l="1"/>
  <c r="I149" i="4"/>
  <c r="J144" i="4"/>
  <c r="I144" i="4"/>
  <c r="I143" i="4" s="1"/>
  <c r="J143" i="4"/>
  <c r="J139" i="4"/>
  <c r="I139" i="4"/>
  <c r="J135" i="4"/>
  <c r="J134" i="4" s="1"/>
  <c r="I135" i="4"/>
  <c r="I134" i="4" s="1"/>
  <c r="J129" i="4"/>
  <c r="I129" i="4"/>
  <c r="J127" i="4"/>
  <c r="I127" i="4"/>
  <c r="J125" i="4"/>
  <c r="I125" i="4"/>
  <c r="J120" i="4"/>
  <c r="I120" i="4"/>
  <c r="J118" i="4"/>
  <c r="I118" i="4"/>
  <c r="J114" i="4"/>
  <c r="I114" i="4"/>
  <c r="J109" i="4"/>
  <c r="I109" i="4"/>
  <c r="J105" i="4"/>
  <c r="I105" i="4"/>
  <c r="J103" i="4"/>
  <c r="I103" i="4"/>
  <c r="J102" i="4"/>
  <c r="J101" i="4" s="1"/>
  <c r="I102" i="4"/>
  <c r="I101" i="4" s="1"/>
  <c r="J96" i="4"/>
  <c r="J95" i="4" s="1"/>
  <c r="I96" i="4"/>
  <c r="I95" i="4"/>
  <c r="J92" i="4"/>
  <c r="I92" i="4"/>
  <c r="J88" i="4"/>
  <c r="I88" i="4"/>
  <c r="J87" i="4"/>
  <c r="I87" i="4"/>
  <c r="J84" i="4"/>
  <c r="I84" i="4"/>
  <c r="J81" i="4"/>
  <c r="J80" i="4" s="1"/>
  <c r="J73" i="4" s="1"/>
  <c r="I81" i="4"/>
  <c r="I80" i="4"/>
  <c r="J77" i="4"/>
  <c r="I77" i="4"/>
  <c r="J74" i="4"/>
  <c r="I74" i="4"/>
  <c r="I73" i="4"/>
  <c r="J70" i="4"/>
  <c r="I70" i="4"/>
  <c r="I69" i="4" s="1"/>
  <c r="J69" i="4"/>
  <c r="J67" i="4"/>
  <c r="I67" i="4"/>
  <c r="J63" i="4"/>
  <c r="I63" i="4"/>
  <c r="J60" i="4"/>
  <c r="I60" i="4"/>
  <c r="J57" i="4"/>
  <c r="J56" i="4" s="1"/>
  <c r="J55" i="4" s="1"/>
  <c r="I57" i="4"/>
  <c r="I56" i="4" s="1"/>
  <c r="I55" i="4" s="1"/>
  <c r="J38" i="4"/>
  <c r="I38" i="4"/>
  <c r="J37" i="4"/>
  <c r="I37" i="4"/>
  <c r="J35" i="4"/>
  <c r="I35" i="4"/>
  <c r="J32" i="4"/>
  <c r="J31" i="4" s="1"/>
  <c r="I32" i="4"/>
  <c r="I31" i="4" s="1"/>
  <c r="I30" i="4" l="1"/>
  <c r="I133" i="4" s="1"/>
  <c r="I154" i="4" s="1"/>
  <c r="J30" i="4"/>
  <c r="J133" i="4" s="1"/>
  <c r="J154" i="4" s="1"/>
  <c r="E25" i="3" l="1"/>
  <c r="E24" i="3"/>
  <c r="D24" i="3"/>
  <c r="E20" i="3"/>
  <c r="D20" i="3"/>
  <c r="J127" i="2"/>
  <c r="I127" i="2"/>
  <c r="J126" i="2"/>
  <c r="J121" i="2" s="1"/>
  <c r="I126" i="2"/>
  <c r="J123" i="2"/>
  <c r="I123" i="2"/>
  <c r="J122" i="2"/>
  <c r="I122" i="2"/>
  <c r="I121" i="2"/>
  <c r="J117" i="2"/>
  <c r="I117" i="2"/>
  <c r="J116" i="2"/>
  <c r="J115" i="2" s="1"/>
  <c r="I116" i="2"/>
  <c r="I115" i="2" s="1"/>
  <c r="J110" i="2"/>
  <c r="I110" i="2"/>
  <c r="J105" i="2"/>
  <c r="I105" i="2"/>
  <c r="J100" i="2"/>
  <c r="I100" i="2"/>
  <c r="J96" i="2"/>
  <c r="I96" i="2"/>
  <c r="I90" i="2" s="1"/>
  <c r="I89" i="2" s="1"/>
  <c r="J92" i="2"/>
  <c r="J90" i="2" s="1"/>
  <c r="J89" i="2" s="1"/>
  <c r="I92" i="2"/>
  <c r="J83" i="2"/>
  <c r="J79" i="2" s="1"/>
  <c r="I83" i="2"/>
  <c r="I79" i="2" s="1"/>
  <c r="J74" i="2"/>
  <c r="I74" i="2"/>
  <c r="I67" i="2" s="1"/>
  <c r="I66" i="2" s="1"/>
  <c r="J68" i="2"/>
  <c r="J67" i="2" s="1"/>
  <c r="I68" i="2"/>
  <c r="J59" i="2"/>
  <c r="J58" i="2" s="1"/>
  <c r="I59" i="2"/>
  <c r="I58" i="2" s="1"/>
  <c r="J52" i="2"/>
  <c r="I52" i="2"/>
  <c r="I51" i="2" s="1"/>
  <c r="I50" i="2" s="1"/>
  <c r="I40" i="2" s="1"/>
  <c r="J51" i="2"/>
  <c r="J50" i="2" s="1"/>
  <c r="J40" i="2" s="1"/>
  <c r="J47" i="2"/>
  <c r="I47" i="2"/>
  <c r="J44" i="2"/>
  <c r="I44" i="2"/>
  <c r="J41" i="2"/>
  <c r="I41" i="2"/>
  <c r="J35" i="2"/>
  <c r="I35" i="2"/>
  <c r="J30" i="2"/>
  <c r="J29" i="2" s="1"/>
  <c r="I30" i="2"/>
  <c r="I29" i="2" s="1"/>
  <c r="J27" i="2"/>
  <c r="J26" i="2" s="1"/>
  <c r="I27" i="2"/>
  <c r="I26" i="2" s="1"/>
  <c r="I114" i="2" s="1"/>
  <c r="I132" i="2" s="1"/>
  <c r="J66" i="2" l="1"/>
  <c r="J114" i="2" s="1"/>
  <c r="J132" i="2" s="1"/>
</calcChain>
</file>

<file path=xl/sharedStrings.xml><?xml version="1.0" encoding="utf-8"?>
<sst xmlns="http://schemas.openxmlformats.org/spreadsheetml/2006/main" count="322" uniqueCount="294">
  <si>
    <t>Biudžeto vykdymo ataskaitų rinkinių rengimo taisyklių</t>
  </si>
  <si>
    <t>23 priedas</t>
  </si>
  <si>
    <t xml:space="preserve">           (Savivaldybės biudžeto pajamų vykdymo ataskaitos forma  Nr.1-sav)</t>
  </si>
  <si>
    <t xml:space="preserve">                                                  Palangos miesto savivaldybės administracija</t>
  </si>
  <si>
    <t>(dokumento sudarytojo (savivaldybės) pavadinimas)</t>
  </si>
  <si>
    <t xml:space="preserve">                                                                          pusmečio</t>
  </si>
  <si>
    <t xml:space="preserve">                                  (1 ketvirčio, pusmečio, 9 mėnesių, metinė) </t>
  </si>
  <si>
    <t>SAVIVALDYBĖS BIUDŽETO PAJAMŲ VYKDYMO 2025 M.  BIRŽELIO 30 D. ATASKAITA</t>
  </si>
  <si>
    <t xml:space="preserve">2025-07-18  Nr.          </t>
  </si>
  <si>
    <t>(data)</t>
  </si>
  <si>
    <t>Palanga</t>
  </si>
  <si>
    <t>(sudarymo vieta)</t>
  </si>
  <si>
    <t>Savivaldybės kodas:</t>
  </si>
  <si>
    <t>(tūkst. eurų)</t>
  </si>
  <si>
    <t xml:space="preserve">Pajamų ekonominės klasifikacijos kodas </t>
  </si>
  <si>
    <t>Pajamų pavadinimas</t>
  </si>
  <si>
    <t>Eil.Nr.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</si>
  <si>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</si>
  <si>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</si>
  <si>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</si>
  <si>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</si>
  <si>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</si>
  <si>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</si>
  <si>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</si>
  <si>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</si>
  <si>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</si>
  <si>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</si>
  <si>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</si>
  <si>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Prekių ir paslaugų mokesčiai (11+12+13+14)</t>
  </si>
  <si>
    <t>Atskaitymai nuo pajamų pagal Lietuvos Respublikos miškų įstatymą</t>
  </si>
  <si>
    <t>Loterijų ir lošimų mokesčiai</t>
  </si>
  <si>
    <t>Mokesčiai už aplinkos teršimą</t>
  </si>
  <si>
    <t>Kiti mokesčiai</t>
  </si>
  <si>
    <t>Dotacijos (16+19+22+25)</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</si>
  <si>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</si>
  <si>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</si>
  <si>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</si>
  <si>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</si>
  <si>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</si>
  <si>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</si>
  <si>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</si>
  <si>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finansnės paramos lėšos einamiesiems tikslams</t>
  </si>
  <si>
    <t xml:space="preserve">Europos Sąjungos finansinės paramos lėšos turtui įsigyti </t>
  </si>
  <si>
    <t>Dotacijos iš kitų valdžios sektoriaus subjektų (26+33)</t>
  </si>
  <si>
    <t>Dotacijos iš kitų valdžios sektoriaus subjektų einamiesiems tikslams (27+31+32)</t>
  </si>
  <si>
    <t>Speciali tikslinė dotacija savivaldybėms einamiesiems tikslams, iš viso (28+29+30)</t>
  </si>
  <si>
    <t>Valstybinėms (valstybės perduotoms savivaldybėms) funkcijoms atlikti</t>
  </si>
  <si>
    <t>Ugdymo reikmėms finansuoti</t>
  </si>
  <si>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</si>
  <si>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</si>
  <si>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</si>
  <si>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(34+39+40)</t>
  </si>
  <si>
    <t>Speciali tikslinė dotacija savivaldybėms turtui įsigyti,  iš viso (35+36+37+38)</t>
  </si>
  <si>
    <t xml:space="preserve">Valstybinėms (valstybės perduotoms savivaldybėms) funkcijoms atlikti </t>
  </si>
  <si>
    <t>Ilgalaikiam materialiajam ir nematerialiajam turtui įsigyti</t>
  </si>
  <si>
    <t>Dotacija savivaldybėms iš Europos Sąjungos, kitos tarptautinės finansinės paramos ir bendrojo finansavimo lėšų turtui įsigyti</t>
  </si>
  <si>
    <t>Kitos dotacijos turtui įsigyti</t>
  </si>
  <si>
    <t>Kitos pajamos (42+54+62+63)</t>
  </si>
  <si>
    <t>Turto pajamos (43+47+48+49+53)</t>
  </si>
  <si>
    <t>Palūkanos (44+45+46)</t>
  </si>
  <si>
    <t>Palūkanos už paskolas</t>
  </si>
  <si>
    <t>Palūkanos už indėlius, depozitus ir sąskaitų likučius</t>
  </si>
  <si>
    <t>Palūkanos už vertybinius popierius (išskyrus akcijas)</t>
  </si>
  <si>
    <t>Dividendai ir kitos pelno įmokos</t>
  </si>
  <si>
    <t>Nuomos mokestis už valstybinę žemę</t>
  </si>
  <si>
    <t>Mokesčiai už valstybinius gamtos išteklius (50+51+52)</t>
  </si>
  <si>
    <t>Mokesčiai už medžiojamųjų gyvūnų išteklius</t>
  </si>
  <si>
    <t>Kiti mokesčiai už valstybinius gamtos išteklius</t>
  </si>
  <si>
    <t>Angliavandenilių išteklių mokestis</t>
  </si>
  <si>
    <t>Mokestis už valstybės turto naudojimą patikėjimo teise</t>
  </si>
  <si>
    <t>Pajamos už prekes ir paslaugas (55+56+57+58+61)</t>
  </si>
  <si>
    <t>Biudžetinių įstaigų pajamos už prekes ir paslaugas</t>
  </si>
  <si>
    <t>Pajamos už ilgalaikio ir trumpalaikio materialiojo turto nuomą</t>
  </si>
  <si>
    <t>Įmokos už išlaikymą švietimo, socialinės apsaugos ir kitose įstaigose</t>
  </si>
  <si>
    <t>Rinkliavos (59+60)</t>
  </si>
  <si>
    <t>Valstybės rinkliava</t>
  </si>
  <si>
    <t>Vietinė rinkliava</t>
  </si>
  <si>
    <t>Kitos pajamos</t>
  </si>
  <si>
    <t>Pajamos iš baudų, konfiskuoto turto ir kitų netesybų</t>
  </si>
  <si>
    <t>Kitos neišvardintos pajamos</t>
  </si>
  <si>
    <t>Materialiojo ir nematerialiojo turto realizavimo pajamos (65+80+85+88)</t>
  </si>
  <si>
    <t>Ilgalaikio materialiojo turto realizavimo pajamos (66+67+71+75+79)</t>
  </si>
  <si>
    <t>Žemės realizavimo pajamos</t>
  </si>
  <si>
    <t>Pastatų ir statinių realizavimo pajamos (68+69+70)</t>
  </si>
  <si>
    <t>Gyvenamųjų namų realizavimo pajamos</t>
  </si>
  <si>
    <t>Negyvenamųjų pastatų realizavimo pajamos</t>
  </si>
  <si>
    <t>Infrastruktūros ir kitų statinių realizavimo pajamos</t>
  </si>
  <si>
    <t>Mašinų ir įrenginių realizavimo pajamos (72+73+74)</t>
  </si>
  <si>
    <t>Transporto priemonių realizavimo pajamos</t>
  </si>
  <si>
    <t>Kitų mašinų ir įrenginių realizavimo pajamos</t>
  </si>
  <si>
    <t>Ginklų ir karinės įrangos realizavimo pajamos</t>
  </si>
  <si>
    <t>Kultūros ir kitų vertybių realizavimo pajamos (76+77+78)</t>
  </si>
  <si>
    <t>Muziejinių vertybių realizavimo pajamos</t>
  </si>
  <si>
    <t>Antikvarinių ir kitų meno kūrinių realizavimo pajamos</t>
  </si>
  <si>
    <t>Kitų vertybių realizavimo pajamos</t>
  </si>
  <si>
    <t>Kito ilgalaikio materialiojo turto realizavimo pajamos</t>
  </si>
  <si>
    <t>Nematerialiojo turto realizavimo pajamos (81+82+83+84)</t>
  </si>
  <si>
    <t>Kompiuterinės programinės įrangos realizavimo pajamos</t>
  </si>
  <si>
    <t>Patentų, licencijų realizavimo pajamos</t>
  </si>
  <si>
    <t>Literatūros ir meno kūrinių realizavimo pajamos</t>
  </si>
  <si>
    <t>Kito nematerialiojo turto realizavimo pajamos</t>
  </si>
  <si>
    <t>Atsargų realizavimo pajamos (86+87)</t>
  </si>
  <si>
    <t>Strateginių ir neliečiamųjų atsargų realizavimo pajamos</t>
  </si>
  <si>
    <t>Kitų atsargų realizavimo pajamos</t>
  </si>
  <si>
    <t>Biologinio turto ir žemės gelmių realizavimo pajamos</t>
  </si>
  <si>
    <t>IŠ VISO PAJAMŲ (1+15+41+64)</t>
  </si>
  <si>
    <t>ĮPLAUKOS IŠ FINANSINIO TURTO IR ĮSIPAREIGOJIMŲ (91+96)</t>
  </si>
  <si>
    <t>Finansinio turto sumažėjimo pajamos (finansinio turto pardavimo pajamos / grįžusios finansinės investicijos) (92+95)</t>
  </si>
  <si>
    <t>Vidaus finansinio turto sumažėjimo pajamos (surinktas iš rezidentų finansinis turtas ) (93+94)</t>
  </si>
  <si>
    <t>Akcijos (parduotos) ir kitas nuosavas kapitalas</t>
  </si>
  <si>
    <t>Kitos gautinos sumos (surinktos)</t>
  </si>
  <si>
    <t>Užsienio finansinio turto sumažėjimo pajamos (surinktas iš nerezidentų finansinis turtas)</t>
  </si>
  <si>
    <t>Finansinių įsipareigojimų prisiėmino pajamos (skolinimasis) (97+101)</t>
  </si>
  <si>
    <t>Vidaus finansinių įsipareigojimų prisiėmimo pajamos (pasiskolinta iš kreditorių rezidentų)</t>
  </si>
  <si>
    <t>Paskolos (gautos) (99+100)</t>
  </si>
  <si>
    <t>Trumpalaikės paskolos (gautos)</t>
  </si>
  <si>
    <t>Ilgalaikės paskolos (gautos)</t>
  </si>
  <si>
    <t>Užsienio finansinių įsipareigojimų prisiėmimo pajamos (pasiskolinta iš kreditorių nerezidentų)</t>
  </si>
  <si>
    <t>Paskolos (gautos) (103+104)</t>
  </si>
  <si>
    <t>Metų pradžios lėšų likutis</t>
  </si>
  <si>
    <t>iš jo praėjusių metų gruodžio 31 dieną buvusi sukaupta nepanaudota pajamų dalis</t>
  </si>
  <si>
    <t xml:space="preserve">IŠ VISO ( 89+90+105)       </t>
  </si>
  <si>
    <t>Biudžeto skyriaus vedėja, įgaliota Mero 2023-04-27 potvarkiu Nr. M1-22                                Aušra Kedienė</t>
  </si>
  <si>
    <t xml:space="preserve">  (ataskaitą pasirašančio asmens pareigų pavadinimas)                              (parašas)               (vardas, pavardė)</t>
  </si>
  <si>
    <t>Biudžeto skyriaus vedėjo pavaduotoja                                                                                 Asta Dainienė</t>
  </si>
  <si>
    <t xml:space="preserve">   (už ataskaitos parengimą atsakingo asmens pareigų pavadinimas)           (parašas)                (vardas, pavardė)</t>
  </si>
  <si>
    <t xml:space="preserve">                         II SKYRIUS</t>
  </si>
  <si>
    <t xml:space="preserve">SAVIVALDYBĖS BIUDŽETO IŠLAIDŲ VYKDYMAS PAGAL VALSTYBĖS FUNKCIJŲ </t>
  </si>
  <si>
    <t>KLASIFIKACIJĄ</t>
  </si>
  <si>
    <t xml:space="preserve">Savivaldybės kodas :     </t>
  </si>
  <si>
    <t xml:space="preserve">(tūkst. eurų) </t>
  </si>
  <si>
    <t>Funkcinės klasifikacijos kodas</t>
  </si>
  <si>
    <t>Išlaidų pavadinimas</t>
  </si>
  <si>
    <t xml:space="preserve">Patikslintas ataskaitinio laikotarpio asignavimų planas  </t>
  </si>
  <si>
    <t>2</t>
  </si>
  <si>
    <t>Bendros valstybės paslaugos</t>
  </si>
  <si>
    <t>Gynyba</t>
  </si>
  <si>
    <t>Viešoji tvarka ir visuomenės apsauga</t>
  </si>
  <si>
    <t>Ekonomika</t>
  </si>
  <si>
    <t xml:space="preserve">Aplinkos apsauga </t>
  </si>
  <si>
    <t>Būstas ir komunalinis ūkis</t>
  </si>
  <si>
    <t>Sveikatos apsauga</t>
  </si>
  <si>
    <t>Poilsis, kultūra ir religija</t>
  </si>
  <si>
    <t>Švietimas</t>
  </si>
  <si>
    <t>Socialinė apsauga</t>
  </si>
  <si>
    <t>IŠ VISO ASIGNAVIMŲ (1+...+10)</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</si>
  <si>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</si>
  <si>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Finansinio turto padidėjimo išlaidos (finansinio turto įsigijimo / investavimo išlaidos)</t>
  </si>
  <si>
    <t>Finansinių įsipareigojimų vykdymo išlaidos (grąžintos paskolos)</t>
  </si>
  <si>
    <t>IŠ VISO IŠLAIDŲ (11+13+14)</t>
  </si>
  <si>
    <t>LĖŠŲ LIKUTIS ATASKAITINIO LAIKOTARPIO PABAIGOJE (17+20+21)</t>
  </si>
  <si>
    <t>x</t>
  </si>
  <si>
    <t>iš jo: apyvartinių lėšų likutis</t>
  </si>
  <si>
    <t xml:space="preserve">      iš jo praėjusių metų sukaupta nepanaudota pajamų dalis (pildoma tik teikiant ataskaitą už metus)</t>
  </si>
  <si>
    <t xml:space="preserve">          iš jos nepanaudotos valstybės biudžeto dotacijos, skirtos Europos Sąjungos ir kitai tarptautinei finansinei paramai bendrai finansuoti (pildoma tik teikiant ataskaitą už metus)</t>
  </si>
  <si>
    <t xml:space="preserve">         skolintų lėšų likutis</t>
  </si>
  <si>
    <t xml:space="preserve">        kitos apyvartinės lėšos dėl kredito įstaigų veiklos apribojimo</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</si>
  <si>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</si>
  <si>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Biudžeto skyriaus vedėja, įgaliota Mero 2023-04-27 potvarkiu Nr. M1-22          Aušra Kedienė</t>
  </si>
  <si>
    <t xml:space="preserve">  (ataskaitą pasirašančio asmens pareigų pavadinimas)                        (parašas)                 (vardas, pavardė)</t>
  </si>
  <si>
    <t>Biudžeto skyriaus vedėjo pavaduotoja                                                          Asta Dainienė</t>
  </si>
  <si>
    <t>( už ataskaitos parengimą atsakingo asmens pareigų pavadinimas)          (parašas)                 (vardas, pavardė)</t>
  </si>
  <si>
    <t>24 priedas</t>
  </si>
  <si>
    <t>(Savivaldybės biudžeto išlaidų vykdymo ataskaitos forma Nr.2-sav)</t>
  </si>
  <si>
    <t xml:space="preserve">                          Palangos miesto savivaldybės administracija</t>
  </si>
  <si>
    <t>( dokumento sudarytojo (savivaldybės) pavadinimas)</t>
  </si>
  <si>
    <t xml:space="preserve">                                                         pusmečio</t>
  </si>
  <si>
    <t>(1 ketvirčio, pusmečio,  9 mėnesių, metinė)</t>
  </si>
  <si>
    <t>SAVIVALDYBĖS BIUDŽETO IŠLAIDŲ  VYKDYMO 2025 M. BIRŽELIO 30 D. ATASKAITA</t>
  </si>
  <si>
    <t>2025-07-18   Nr.Suvestinė</t>
  </si>
  <si>
    <t xml:space="preserve">Palanga </t>
  </si>
  <si>
    <t>I SKYRIUS</t>
  </si>
  <si>
    <t>SAVIVALDYBĖS BIUDŽETO IŠLAIDŲ VYKDYMAS PAGAL VALSTYBĖS FUNKCIJŲ IR IŠLAIDŲ EKONOMINĘ KLASIFIKACIJĄ</t>
  </si>
  <si>
    <t xml:space="preserve">                              </t>
  </si>
  <si>
    <t xml:space="preserve">Funkcijos kodas:    </t>
  </si>
  <si>
    <t>(Išlaidų pavadinimas pagal valstybės funkcijų klasifikaciją )</t>
  </si>
  <si>
    <t>(tūkst. eur)</t>
  </si>
  <si>
    <t xml:space="preserve">Išlaidų ekonominės klasifikacijos kodas </t>
  </si>
  <si>
    <t>Eil. Nr.</t>
  </si>
  <si>
    <t>Patikslinta ataskaitinio laikotarpio išlaidų sąmata</t>
  </si>
  <si>
    <t>Išlaidos (2+8+26+40+44+58+66)</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</si>
  <si>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</si>
  <si>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</si>
  <si>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</si>
  <si>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</si>
  <si>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</si>
  <si>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</si>
  <si>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(10+….+25)</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</si>
  <si>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</si>
  <si>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</si>
  <si>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</si>
  <si>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</si>
  <si>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</si>
  <si>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</si>
  <si>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</si>
  <si>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Materialiojo ir nematerialiojo turto nuomos išlaidos</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</si>
  <si>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</si>
  <si>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</si>
  <si>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</si>
  <si>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</si>
  <si>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</si>
  <si>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</si>
  <si>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Viešinimo išlaidos</t>
  </si>
  <si>
    <t>Kitų prekių ir paslaugų įsigijimo išlaidos</t>
  </si>
  <si>
    <t>Palūkanos (27+38)</t>
  </si>
  <si>
    <t>Palūkanos (28+31+34)</t>
  </si>
  <si>
    <t>Palūkanos nerezidentams</t>
  </si>
  <si>
    <t>Asignavimų valdytojų sumokėtos palūkanos</t>
  </si>
  <si>
    <t>Savivaldybių sumokėtos palūkanos</t>
  </si>
  <si>
    <t>Palūkanos rezidentams, kitiems nei valdžios sektorius (tik už tiesioginę skolą) (32+33)</t>
  </si>
  <si>
    <t>Palūkanos kitiems valdžios sektoriaus subjektams (35+36+37)</t>
  </si>
  <si>
    <t>Palūkanos valstybės biudžetui</t>
  </si>
  <si>
    <t>Palūkanos savivaldybių biudžetams</t>
  </si>
  <si>
    <t>Palūkanos nebiudžetiniams fondams</t>
  </si>
  <si>
    <t>Žemės nuoma</t>
  </si>
  <si>
    <t xml:space="preserve">Žemės nuoma </t>
  </si>
  <si>
    <t>Subsidijos (41)</t>
  </si>
  <si>
    <t>Subsidijos iš biudžeto lėšų (42+43)</t>
  </si>
  <si>
    <t>Subsidijos gaminiams</t>
  </si>
  <si>
    <t>Subsidijos gamybai</t>
  </si>
  <si>
    <t>Dotacijos (45+48+51)</t>
  </si>
  <si>
    <t>Dotacijos užsienio valstybėms (46+47)</t>
  </si>
  <si>
    <t>Dotacijos užsienio valstybėms einamiesiems tikslams</t>
  </si>
  <si>
    <t>Dotacijos užsienio valstybėms turtui įsigyti</t>
  </si>
  <si>
    <t>Dotacijos tarptautinėms organizacijoms (49+50)</t>
  </si>
  <si>
    <t>Dotacijos tarptautinėms organizacijoms einamiesiems tikslams</t>
  </si>
  <si>
    <t>Dotacijos tarptautinėms organizacijoms turtui įsigyti</t>
  </si>
  <si>
    <t>Dotacijos kitiems valdžios sektoriaus subjektams (52+55)</t>
  </si>
  <si>
    <t>Dotacijos kitiems valdžios sektoriaus subjektams einamiesiems tikslams (53+54)</t>
  </si>
  <si>
    <t>Dotacijos kitiems valdžios sektoriaus subjektams einamiesiems tikslams</t>
  </si>
  <si>
    <t>Dotacijos savivaldybėms einamiesiems tikslams</t>
  </si>
  <si>
    <t>Dotacijos kitiems valdžios sektoriaus subjektams turtui įsigyti (56+57)</t>
  </si>
  <si>
    <t>Dotacijos kitiems valdžios sektoriaus subjektams turtui įsigyti</t>
  </si>
  <si>
    <t>Dotacijos savivaldybėms turtui įsigyti</t>
  </si>
  <si>
    <t>Socialinės išmokos (pašalpos) (59+62+63)</t>
  </si>
  <si>
    <t>Socialinė parama (socialinės paramos pašalpos) (60+61)</t>
  </si>
  <si>
    <t>Socialinė parama pinigais</t>
  </si>
  <si>
    <t>Socialinė parama natūra</t>
  </si>
  <si>
    <t>Rentos</t>
  </si>
  <si>
    <t>Darbdavių socialinė parama (64+65)</t>
  </si>
  <si>
    <t>Darbdavių socialinė parama pinigais</t>
  </si>
  <si>
    <t>Darbdavių socialinė parama natūra</t>
  </si>
  <si>
    <t>Kitos išlaidos (67+71)</t>
  </si>
  <si>
    <t>Kitos išlaidos einamiesiems tikslams (68+69+70)</t>
  </si>
  <si>
    <t>Stipendijos</t>
  </si>
  <si>
    <t>Kitos išlaidos kitiems einamiesiems tikslams</t>
  </si>
  <si>
    <t>Valiutos kurso įtaka</t>
  </si>
  <si>
    <t>Kitos išlaidos turtui įsigyti</t>
  </si>
  <si>
    <t>MATERIALIOJO IR NEMATERIALIOJO TURTO ĮSIGIJIMO IŠLAIDOS (73+91+96+98+100)</t>
  </si>
  <si>
    <t>Ilgalaikio materialiojo turto kūrimo ir įsigijimo išlaidos (74+76+80+85+89)</t>
  </si>
  <si>
    <t>Žemės įsigijimo išlaidos</t>
  </si>
  <si>
    <t>Pastatų ir statinių įsigijimo išlaidos (77+78+79)</t>
  </si>
  <si>
    <t>Gyvenamųjų namų įsigijimo išlaidos</t>
  </si>
  <si>
    <t>Negyvenamųjų pastatų įsigijimo išlaidos</t>
  </si>
  <si>
    <t>Infrastruktūros ir kitų statinių įsigijimo išlaidos</t>
  </si>
  <si>
    <t>Mašinų ir įrenginių įsigijimo išlaidos (81+82+83+84)</t>
  </si>
  <si>
    <t>Transporto priemonių įsigijimo išlaidos</t>
  </si>
  <si>
    <t>Kitų mašinų ir įrenginių įsigijimo išlaidos</t>
  </si>
  <si>
    <t xml:space="preserve">Ginklų ir karinės įrangos įsigijimo išlaidos </t>
  </si>
  <si>
    <t>Kompiuterinės techninės ir elektroninių ryšių įrangos įsigijimo išlaidos</t>
  </si>
  <si>
    <t>Kultūros ir kitų vertybių įsigijimo išlaidos (86+87+88)</t>
  </si>
  <si>
    <t>Muziejinių vertybių įsigijimo išlaidos</t>
  </si>
  <si>
    <t>Antikvarinių ir kitų meno kūrinių įsigijimo išlaidos</t>
  </si>
  <si>
    <t>Kitų vertybių įsigijimo išlaidos</t>
  </si>
  <si>
    <t>Kito ilgalaikio materialiojo turto įsigijimo išlaidos</t>
  </si>
  <si>
    <t>Kito ilgalaikio materialiojo turto įsigijimo  išlaidos</t>
  </si>
  <si>
    <t>Nematerialiojo turto kūrimo ir įsigijimo išlaidos (92+93+94+95)</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</si>
  <si>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</si>
  <si>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</si>
  <si>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</si>
  <si>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</si>
  <si>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</si>
  <si>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</si>
  <si>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</si>
  <si>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(101+102+103)</t>
  </si>
  <si>
    <t>Žemės gelmių išteklių įsigijimo išlaidos</t>
  </si>
  <si>
    <t>Gyvulių ir kitų gyvūnų įsigijimo išlaidos</t>
  </si>
  <si>
    <t>Miškų, vaismedžių ir kitų augalų įsigijimo išlaidos</t>
  </si>
  <si>
    <t>IŠ VISO ASIGNAVIMŲ (1+72)</t>
  </si>
  <si>
    <t>Finansinio turto padidėjimo išlaidos (finansinio turto įsigijimo / investavimo išlaidos) (106+110)</t>
  </si>
  <si>
    <t>Vidaus finansinio turto padidėjimo išlaidos (investavimo į rezidentus išlaidos) (107+108+109)</t>
  </si>
  <si>
    <t>Akcijos (įsigytos iš rezidentų)</t>
  </si>
  <si>
    <t>Kitos trumpalaikės mokėtinos sumos (suteiktos)</t>
  </si>
  <si>
    <t>Kitos ilgalaikės mokėtinos sumos (suteiktos)</t>
  </si>
  <si>
    <t>Užsienio finansinio turto padidėjimo išlaidos (investavimo į nerezidentus išlaidos) (111+112+113)</t>
  </si>
  <si>
    <t>Akcijos (įsigytos iš nerezidentų)</t>
  </si>
  <si>
    <t>Finansinių įsipareigojimų vykdymo išlaidos (grąžintos skolos) (115+120)</t>
  </si>
  <si>
    <t>Vidaus finansinių įsipareigojimų vykdymo išlaidos (kreditoriams rezidentams grąžintos skolos)  (116+117+118+119)</t>
  </si>
  <si>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</si>
  <si>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</si>
  <si>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</si>
  <si>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</si>
  <si>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nerezedentams) (121+122+123+124)</t>
  </si>
  <si>
    <t>IŠ VISO IŠLAIDŲ (104+105+114)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</si>
</sst>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2"/>
      <color theme="1"/>
      <name val="Palemonas"/>
      <family val="2"/>
      <charset val="186"/>
    </font>
    <font>
      <sz val="9"/>
      <name val="Times New Roman"/>
      <charset val="186"/>
    </font>
    <font>
      <sz val="7"/>
      <name val="Times New Roman"/>
      <family val="1"/>
      <charset val="186"/>
    </font>
    <font>
      <b/>
      <sz val="9"/>
      <name val="Times New Roman"/>
      <family val="1"/>
      <charset val="186"/>
    </font>
    <font>
      <sz val="8"/>
      <name val="Times New Roman"/>
      <family val="1"/>
      <charset val="186"/>
    </font>
    <font>
      <b/>
      <sz val="8"/>
      <name val="Times New Roman"/>
      <family val="1"/>
      <charset val="186"/>
    </font>
    <font>
      <sz val="9"/>
      <name val="Times New Roman"/>
      <family val="1"/>
      <charset val="186"/>
    </font>
    <font>
      <sz val="10"/>
      <name val="Arial"/>
      <charset val="186"/>
    </font>
    <font>
      <b/>
      <sz val="10"/>
      <name val="Times New Roman"/>
      <family val="1"/>
      <charset val="186"/>
    </font>
    <font>
      <sz val="10"/>
      <name val="Times New Roman"/>
      <family val="1"/>
      <charset val="186"/>
    </font>
    <font>
      <sz val="8"/>
      <name val="Arial"/>
      <family val="2"/>
      <charset val="186"/>
    </font>
    <font>
      <sz val="8"/>
      <name val="Times New Roman"/>
      <charset val="186"/>
    </font>
    <font>
      <b/>
      <sz val="9"/>
      <name val="Times New Roman"/>
      <charset val="186"/>
    </font>
  </fonts>
  <fills count="2">
    <fill>
      <patternFill patternType="none"/>
    </fill>
    <fill>
      <patternFill patternType="gray125"/>
    </fill>
  </fills>
  <borders count="19">
    <border>
      <left/>
      <right/>
      <top/>
      <bottom/>
      <diagonal/>
    </border>
    <border>
      <left/>
      <right/>
      <top/>
      <bottom style="hair">
        <color indexed="64"/>
      </bottom>
      <diagonal/>
    </border>
    <border>
      <left/>
      <right/>
      <top style="hair">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s>
  <cellStyleXfs count="5">
    <xf numFmtId="0" fontId="0" fillId="0" borderId="0"/>
    <xf numFmtId="0" fontId="1" fillId="0" borderId="0"/>
    <xf numFmtId="0" fontId="7" fillId="0" borderId="0"/>
    <xf numFmtId="0" fontId="7" fillId="0" borderId="0"/>
    <xf numFmtId="0" fontId="6" fillId="0" borderId="0"/>
  </cellStyleXfs>
  <cellXfs count="152">
    <xf numFmtId="0" fontId="0" fillId="0" borderId="0" xfId="0"/>
    <xf numFmtId="0" fontId="1" fillId="0" borderId="0" xfId="1"/>
    <xf numFmtId="49" fontId="2" fillId="0" borderId="0" xfId="1" applyNumberFormat="1" applyFont="1" applyProtection="1">
      <protection hidden="1"/>
    </xf>
    <xf numFmtId="0" fontId="4" fillId="0" borderId="0" xfId="1" applyFont="1"/>
    <xf numFmtId="49" fontId="3" fillId="0" borderId="0" xfId="1" applyNumberFormat="1" applyFont="1" applyProtection="1">
      <protection locked="0"/>
    </xf>
    <xf numFmtId="49" fontId="4" fillId="0" borderId="0" xfId="1" applyNumberFormat="1" applyFont="1" applyProtection="1">
      <protection hidden="1"/>
    </xf>
    <xf numFmtId="49" fontId="4" fillId="0" borderId="0" xfId="1" applyNumberFormat="1" applyFont="1" applyAlignment="1" applyProtection="1">
      <alignment horizontal="right" vertical="center"/>
      <protection hidden="1"/>
    </xf>
    <xf numFmtId="1" fontId="3" fillId="0" borderId="4" xfId="1" applyNumberFormat="1" applyFont="1" applyBorder="1" applyProtection="1">
      <protection locked="0"/>
    </xf>
    <xf numFmtId="1" fontId="2" fillId="0" borderId="4" xfId="1" applyNumberFormat="1" applyFont="1" applyBorder="1" applyAlignment="1" applyProtection="1">
      <alignment horizontal="center" vertical="center"/>
      <protection hidden="1"/>
    </xf>
    <xf numFmtId="1" fontId="5" fillId="0" borderId="15" xfId="1" applyNumberFormat="1" applyFont="1" applyBorder="1" applyAlignment="1" applyProtection="1">
      <alignment horizontal="center" vertical="center"/>
      <protection hidden="1"/>
    </xf>
    <xf numFmtId="1" fontId="4" fillId="0" borderId="15" xfId="1" applyNumberFormat="1" applyFont="1" applyBorder="1" applyAlignment="1" applyProtection="1">
      <alignment horizontal="center" vertical="center"/>
      <protection hidden="1"/>
    </xf>
    <xf numFmtId="49" fontId="5" fillId="0" borderId="15" xfId="1" applyNumberFormat="1" applyFont="1" applyBorder="1" applyAlignment="1" applyProtection="1">
      <alignment horizontal="left" vertical="center" wrapText="1"/>
      <protection hidden="1"/>
    </xf>
    <xf numFmtId="164" fontId="5" fillId="0" borderId="15" xfId="1" applyNumberFormat="1" applyFont="1" applyBorder="1" applyAlignment="1" applyProtection="1">
      <alignment horizontal="right" vertical="center"/>
      <protection hidden="1"/>
    </xf>
    <xf numFmtId="1" fontId="5" fillId="0" borderId="16" xfId="1" applyNumberFormat="1" applyFont="1" applyBorder="1" applyAlignment="1" applyProtection="1">
      <alignment horizontal="center" vertical="center"/>
      <protection hidden="1"/>
    </xf>
    <xf numFmtId="49" fontId="5" fillId="0" borderId="16" xfId="1" applyNumberFormat="1" applyFont="1" applyBorder="1" applyAlignment="1" applyProtection="1">
      <alignment horizontal="left" vertical="center" wrapText="1"/>
      <protection hidden="1"/>
    </xf>
    <xf numFmtId="164" fontId="5" fillId="0" borderId="16" xfId="1" applyNumberFormat="1" applyFont="1" applyBorder="1" applyAlignment="1" applyProtection="1">
      <alignment horizontal="right" vertical="center"/>
      <protection hidden="1"/>
    </xf>
    <xf numFmtId="1" fontId="4" fillId="0" borderId="16" xfId="1" applyNumberFormat="1" applyFont="1" applyBorder="1" applyAlignment="1" applyProtection="1">
      <alignment horizontal="center" vertical="center"/>
      <protection hidden="1"/>
    </xf>
    <xf numFmtId="49" fontId="4" fillId="0" borderId="16" xfId="1" applyNumberFormat="1" applyFont="1" applyBorder="1" applyAlignment="1" applyProtection="1">
      <alignment horizontal="left" vertical="center" wrapText="1"/>
      <protection hidden="1"/>
    </xf>
    <xf numFmtId="164" fontId="4" fillId="0" borderId="16" xfId="1" applyNumberFormat="1" applyFont="1" applyBorder="1" applyAlignment="1" applyProtection="1">
      <alignment horizontal="right" vertical="center"/>
      <protection locked="0"/>
    </xf>
    <xf numFmtId="164" fontId="4" fillId="0" borderId="16" xfId="1" applyNumberFormat="1" applyFont="1" applyBorder="1" applyAlignment="1" applyProtection="1">
      <alignment horizontal="right" vertical="center"/>
      <protection hidden="1"/>
    </xf>
    <xf numFmtId="164" fontId="4" fillId="0" borderId="16" xfId="1" applyNumberFormat="1" applyFont="1" applyBorder="1" applyAlignment="1" applyProtection="1">
      <alignment horizontal="left" vertical="center" wrapText="1"/>
      <protection hidden="1"/>
    </xf>
    <xf numFmtId="164" fontId="5" fillId="0" borderId="16" xfId="1" applyNumberFormat="1" applyFont="1" applyBorder="1" applyAlignment="1" applyProtection="1">
      <alignment horizontal="right" vertical="center"/>
      <protection locked="0"/>
    </xf>
    <xf numFmtId="164" fontId="6" fillId="0" borderId="16" xfId="1" applyNumberFormat="1" applyFont="1" applyBorder="1" applyAlignment="1" applyProtection="1">
      <alignment horizontal="right" vertical="center"/>
      <protection hidden="1"/>
    </xf>
    <xf numFmtId="0" fontId="1" fillId="0" borderId="0" xfId="1" applyAlignment="1" applyProtection="1">
      <alignment horizontal="left" vertical="center"/>
      <protection locked="0"/>
    </xf>
    <xf numFmtId="0" fontId="1" fillId="0" borderId="0" xfId="1" applyProtection="1">
      <protection locked="0"/>
    </xf>
    <xf numFmtId="49" fontId="2" fillId="0" borderId="0" xfId="2" applyNumberFormat="1" applyFont="1" applyAlignment="1" applyProtection="1">
      <alignment horizontal="center"/>
      <protection locked="0"/>
    </xf>
    <xf numFmtId="0" fontId="7" fillId="0" borderId="0" xfId="3" applyAlignment="1" applyProtection="1">
      <alignment horizontal="center"/>
      <protection locked="0"/>
    </xf>
    <xf numFmtId="0" fontId="7" fillId="0" borderId="0" xfId="3" applyAlignment="1">
      <alignment horizontal="center"/>
    </xf>
    <xf numFmtId="0" fontId="7" fillId="0" borderId="0" xfId="3"/>
    <xf numFmtId="49" fontId="4" fillId="0" borderId="0" xfId="3" applyNumberFormat="1" applyFont="1" applyAlignment="1" applyProtection="1">
      <alignment horizontal="center" vertical="top"/>
      <protection hidden="1"/>
    </xf>
    <xf numFmtId="0" fontId="9" fillId="0" borderId="0" xfId="2" applyFont="1" applyProtection="1">
      <protection hidden="1"/>
    </xf>
    <xf numFmtId="0" fontId="7" fillId="0" borderId="4" xfId="3" applyBorder="1" applyProtection="1">
      <protection locked="0"/>
    </xf>
    <xf numFmtId="49" fontId="8" fillId="0" borderId="0" xfId="2" applyNumberFormat="1" applyFont="1" applyAlignment="1" applyProtection="1">
      <alignment horizontal="center"/>
      <protection hidden="1"/>
    </xf>
    <xf numFmtId="49" fontId="8" fillId="0" borderId="0" xfId="2" applyNumberFormat="1" applyFont="1" applyAlignment="1" applyProtection="1">
      <alignment horizontal="center"/>
      <protection locked="0"/>
    </xf>
    <xf numFmtId="49" fontId="4" fillId="0" borderId="11" xfId="2" applyNumberFormat="1" applyFont="1" applyBorder="1" applyAlignment="1" applyProtection="1">
      <alignment horizontal="right"/>
      <protection hidden="1"/>
    </xf>
    <xf numFmtId="0" fontId="4" fillId="0" borderId="4" xfId="3" applyFont="1" applyBorder="1" applyAlignment="1" applyProtection="1">
      <alignment horizontal="center" vertical="center"/>
      <protection hidden="1"/>
    </xf>
    <xf numFmtId="49" fontId="6" fillId="0" borderId="4" xfId="2" applyNumberFormat="1" applyFont="1" applyBorder="1" applyAlignment="1" applyProtection="1">
      <alignment horizontal="center" vertical="center"/>
      <protection hidden="1"/>
    </xf>
    <xf numFmtId="0" fontId="4" fillId="0" borderId="4" xfId="2" applyFont="1" applyBorder="1" applyAlignment="1" applyProtection="1">
      <alignment horizontal="center" vertical="center"/>
      <protection hidden="1"/>
    </xf>
    <xf numFmtId="0" fontId="10" fillId="0" borderId="4" xfId="3" applyFont="1" applyBorder="1" applyAlignment="1" applyProtection="1">
      <alignment horizontal="center" vertical="center"/>
      <protection hidden="1"/>
    </xf>
    <xf numFmtId="0" fontId="6" fillId="0" borderId="15" xfId="2" applyFont="1" applyBorder="1" applyAlignment="1" applyProtection="1">
      <alignment horizontal="centerContinuous"/>
      <protection hidden="1"/>
    </xf>
    <xf numFmtId="49" fontId="6" fillId="0" borderId="15" xfId="2" applyNumberFormat="1" applyFont="1" applyBorder="1" applyProtection="1">
      <protection hidden="1"/>
    </xf>
    <xf numFmtId="1" fontId="4" fillId="0" borderId="15" xfId="2" applyNumberFormat="1" applyFont="1" applyBorder="1" applyAlignment="1" applyProtection="1">
      <alignment horizontal="center" vertical="center" wrapText="1"/>
      <protection hidden="1"/>
    </xf>
    <xf numFmtId="164" fontId="4" fillId="0" borderId="17" xfId="2" applyNumberFormat="1" applyFont="1" applyBorder="1" applyAlignment="1" applyProtection="1">
      <alignment horizontal="right" vertical="center" wrapText="1"/>
      <protection locked="0"/>
    </xf>
    <xf numFmtId="164" fontId="4" fillId="0" borderId="15" xfId="2" applyNumberFormat="1" applyFont="1" applyBorder="1" applyAlignment="1" applyProtection="1">
      <alignment horizontal="right" vertical="center"/>
      <protection locked="0"/>
    </xf>
    <xf numFmtId="0" fontId="6" fillId="0" borderId="16" xfId="2" applyFont="1" applyBorder="1" applyAlignment="1" applyProtection="1">
      <alignment horizontal="centerContinuous"/>
      <protection hidden="1"/>
    </xf>
    <xf numFmtId="49" fontId="6" fillId="0" borderId="16" xfId="3" applyNumberFormat="1" applyFont="1" applyBorder="1" applyProtection="1">
      <protection hidden="1"/>
    </xf>
    <xf numFmtId="1" fontId="4" fillId="0" borderId="16" xfId="2" applyNumberFormat="1" applyFont="1" applyBorder="1" applyAlignment="1" applyProtection="1">
      <alignment horizontal="center" vertical="center" wrapText="1"/>
      <protection hidden="1"/>
    </xf>
    <xf numFmtId="164" fontId="4" fillId="0" borderId="16" xfId="2" applyNumberFormat="1" applyFont="1" applyBorder="1" applyAlignment="1" applyProtection="1">
      <alignment horizontal="right" vertical="center" wrapText="1"/>
      <protection locked="0"/>
    </xf>
    <xf numFmtId="164" fontId="4" fillId="0" borderId="16" xfId="2" applyNumberFormat="1" applyFont="1" applyBorder="1" applyAlignment="1" applyProtection="1">
      <alignment horizontal="right" vertical="center"/>
      <protection locked="0"/>
    </xf>
    <xf numFmtId="0" fontId="9" fillId="0" borderId="0" xfId="2" applyFont="1"/>
    <xf numFmtId="1" fontId="6" fillId="0" borderId="16" xfId="2" applyNumberFormat="1" applyFont="1" applyBorder="1" applyProtection="1">
      <protection hidden="1"/>
    </xf>
    <xf numFmtId="49" fontId="3" fillId="0" borderId="16" xfId="2" applyNumberFormat="1" applyFont="1" applyBorder="1" applyAlignment="1" applyProtection="1">
      <alignment horizontal="left" vertical="center" wrapText="1"/>
      <protection hidden="1"/>
    </xf>
    <xf numFmtId="1" fontId="5" fillId="0" borderId="16" xfId="2" applyNumberFormat="1" applyFont="1" applyBorder="1" applyAlignment="1" applyProtection="1">
      <alignment horizontal="center" vertical="center" wrapText="1"/>
      <protection hidden="1"/>
    </xf>
    <xf numFmtId="164" fontId="5" fillId="0" borderId="16" xfId="2" applyNumberFormat="1" applyFont="1" applyBorder="1" applyAlignment="1" applyProtection="1">
      <alignment horizontal="right" vertical="center"/>
      <protection hidden="1"/>
    </xf>
    <xf numFmtId="164" fontId="5" fillId="0" borderId="16" xfId="2" applyNumberFormat="1" applyFont="1" applyBorder="1" applyAlignment="1" applyProtection="1">
      <alignment horizontal="right" vertical="center"/>
      <protection locked="0"/>
    </xf>
    <xf numFmtId="49" fontId="6" fillId="0" borderId="16" xfId="2" applyNumberFormat="1" applyFont="1" applyBorder="1" applyAlignment="1" applyProtection="1">
      <alignment horizontal="left" vertical="center" wrapText="1"/>
      <protection hidden="1"/>
    </xf>
    <xf numFmtId="164" fontId="5" fillId="0" borderId="16" xfId="2" applyNumberFormat="1" applyFont="1" applyBorder="1" applyAlignment="1" applyProtection="1">
      <alignment horizontal="right" vertical="center" wrapText="1"/>
      <protection hidden="1"/>
    </xf>
    <xf numFmtId="164" fontId="5" fillId="0" borderId="16" xfId="2" applyNumberFormat="1" applyFont="1" applyBorder="1" applyAlignment="1" applyProtection="1">
      <alignment horizontal="center" vertical="center" wrapText="1"/>
      <protection hidden="1"/>
    </xf>
    <xf numFmtId="1" fontId="6" fillId="0" borderId="16" xfId="2" applyNumberFormat="1" applyFont="1" applyBorder="1" applyAlignment="1" applyProtection="1">
      <alignment horizontal="center" vertical="center" wrapText="1"/>
      <protection hidden="1"/>
    </xf>
    <xf numFmtId="164" fontId="6" fillId="0" borderId="16" xfId="2" applyNumberFormat="1" applyFont="1" applyBorder="1" applyAlignment="1" applyProtection="1">
      <alignment horizontal="center" vertical="center" wrapText="1"/>
      <protection hidden="1"/>
    </xf>
    <xf numFmtId="1" fontId="6" fillId="0" borderId="0" xfId="2" applyNumberFormat="1" applyFont="1" applyAlignment="1" applyProtection="1">
      <alignment horizontal="left" vertical="center"/>
      <protection hidden="1"/>
    </xf>
    <xf numFmtId="0" fontId="7" fillId="0" borderId="0" xfId="3" applyAlignment="1" applyProtection="1">
      <alignment horizontal="left"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5" fillId="0" borderId="0" xfId="2" applyNumberFormat="1" applyFont="1" applyAlignment="1" applyProtection="1">
      <alignment horizontal="right" vertical="center"/>
      <protection locked="0"/>
    </xf>
    <xf numFmtId="0" fontId="7" fillId="0" borderId="0" xfId="3" applyAlignment="1">
      <alignment horizontal="center" vertical="center"/>
    </xf>
    <xf numFmtId="49" fontId="2" fillId="0" borderId="0" xfId="1" applyNumberFormat="1" applyFont="1" applyAlignment="1" applyProtection="1">
      <alignment horizontal="left" vertical="center" wrapText="1"/>
      <protection hidden="1"/>
    </xf>
    <xf numFmtId="0" fontId="1" fillId="0" borderId="0" xfId="1" applyAlignment="1">
      <alignment horizontal="left" vertical="center" wrapText="1"/>
    </xf>
    <xf numFmtId="0" fontId="12" fillId="0" borderId="0" xfId="1" applyFont="1" applyProtection="1">
      <protection locked="0"/>
    </xf>
    <xf numFmtId="49" fontId="2" fillId="0" borderId="0" xfId="1" applyNumberFormat="1" applyFont="1" applyAlignment="1" applyProtection="1">
      <alignment horizontal="center" vertical="center"/>
      <protection hidden="1"/>
    </xf>
    <xf numFmtId="1" fontId="5" fillId="0" borderId="4" xfId="1" applyNumberFormat="1" applyFont="1" applyBorder="1" applyAlignment="1" applyProtection="1">
      <alignment horizontal="center" vertical="center"/>
      <protection locked="0"/>
    </xf>
    <xf numFmtId="49" fontId="5" fillId="0" borderId="0" xfId="1" applyNumberFormat="1" applyFont="1" applyAlignment="1" applyProtection="1">
      <alignment horizontal="left" vertical="center" wrapText="1"/>
      <protection hidden="1"/>
    </xf>
    <xf numFmtId="0" fontId="5" fillId="0" borderId="0" xfId="1" applyFont="1" applyAlignment="1">
      <alignment horizontal="left" vertical="center" wrapText="1"/>
    </xf>
    <xf numFmtId="1" fontId="2" fillId="0" borderId="4" xfId="1" applyNumberFormat="1" applyFont="1" applyBorder="1" applyAlignment="1" applyProtection="1">
      <alignment horizontal="center" vertical="center"/>
      <protection hidden="1"/>
    </xf>
    <xf numFmtId="49" fontId="4" fillId="0" borderId="1" xfId="1" applyNumberFormat="1" applyFont="1" applyBorder="1" applyAlignment="1" applyProtection="1">
      <alignment horizontal="center" vertical="center"/>
      <protection locked="0"/>
    </xf>
    <xf numFmtId="49" fontId="2" fillId="0" borderId="0" xfId="1" applyNumberFormat="1" applyFont="1" applyAlignment="1" applyProtection="1">
      <alignment horizontal="right" vertical="center"/>
      <protection hidden="1"/>
    </xf>
    <xf numFmtId="49" fontId="2" fillId="0" borderId="3" xfId="1" applyNumberFormat="1" applyFont="1" applyBorder="1" applyAlignment="1" applyProtection="1">
      <alignment horizontal="right" vertical="center"/>
      <protection hidden="1"/>
    </xf>
    <xf numFmtId="49" fontId="4" fillId="0" borderId="18"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center" vertical="center"/>
      <protection hidden="1"/>
    </xf>
    <xf numFmtId="0" fontId="4" fillId="0" borderId="7" xfId="1" applyFont="1" applyBorder="1" applyAlignment="1" applyProtection="1">
      <alignment horizontal="center" vertical="center" wrapText="1"/>
      <protection hidden="1"/>
    </xf>
    <xf numFmtId="0" fontId="4" fillId="0" borderId="9" xfId="1" applyFont="1" applyBorder="1" applyAlignment="1" applyProtection="1">
      <alignment horizontal="center" vertical="center" wrapText="1"/>
      <protection hidden="1"/>
    </xf>
    <xf numFmtId="0" fontId="4" fillId="0" borderId="12" xfId="1" applyFont="1" applyBorder="1" applyAlignment="1" applyProtection="1">
      <alignment horizontal="center" vertical="center" wrapText="1"/>
      <protection hidden="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1" fillId="0" borderId="7"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12" xfId="1" applyFont="1" applyBorder="1" applyAlignment="1">
      <alignment horizontal="center" vertical="center" wrapText="1"/>
    </xf>
    <xf numFmtId="0" fontId="4" fillId="0" borderId="7"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2" xfId="1" applyFont="1" applyBorder="1" applyAlignment="1">
      <alignment horizontal="center" vertical="center" wrapText="1"/>
    </xf>
    <xf numFmtId="49" fontId="11" fillId="0" borderId="2" xfId="1" applyNumberFormat="1" applyFont="1" applyBorder="1" applyAlignment="1" applyProtection="1">
      <alignment horizontal="center" vertical="center"/>
      <protection hidden="1"/>
    </xf>
    <xf numFmtId="49" fontId="2" fillId="0" borderId="0" xfId="1" applyNumberFormat="1" applyFont="1" applyAlignment="1" applyProtection="1">
      <alignment horizontal="left" vertical="center" wrapText="1"/>
      <protection hidden="1"/>
    </xf>
    <xf numFmtId="49" fontId="5" fillId="0" borderId="0" xfId="1" applyNumberFormat="1" applyFont="1" applyAlignment="1" applyProtection="1">
      <alignment horizontal="center" vertical="center"/>
      <protection hidden="1"/>
    </xf>
    <xf numFmtId="0" fontId="5" fillId="0" borderId="0" xfId="1" applyFont="1" applyAlignment="1">
      <alignment horizontal="center" vertical="center"/>
    </xf>
    <xf numFmtId="49" fontId="5" fillId="0" borderId="0" xfId="1" applyNumberFormat="1" applyFont="1" applyAlignment="1" applyProtection="1">
      <alignment horizontal="center" vertical="center" wrapText="1"/>
      <protection hidden="1"/>
    </xf>
    <xf numFmtId="0" fontId="5" fillId="0" borderId="0" xfId="1" applyFont="1" applyAlignment="1">
      <alignment horizontal="center" vertical="center" wrapText="1"/>
    </xf>
    <xf numFmtId="0" fontId="1" fillId="0" borderId="0" xfId="1" applyAlignment="1">
      <alignment horizontal="center" vertical="center"/>
    </xf>
    <xf numFmtId="49" fontId="4" fillId="0" borderId="0" xfId="1" applyNumberFormat="1" applyFont="1" applyAlignment="1" applyProtection="1">
      <alignment horizontal="center" vertical="center" wrapText="1"/>
      <protection hidden="1"/>
    </xf>
    <xf numFmtId="49" fontId="11" fillId="0" borderId="0" xfId="1" applyNumberFormat="1" applyFont="1" applyAlignment="1" applyProtection="1">
      <alignment horizontal="center" vertical="center" wrapText="1"/>
      <protection hidden="1"/>
    </xf>
    <xf numFmtId="0" fontId="1" fillId="0" borderId="0" xfId="1" applyAlignment="1" applyProtection="1">
      <alignment horizontal="center" vertical="center" wrapText="1"/>
      <protection hidden="1"/>
    </xf>
    <xf numFmtId="0" fontId="3" fillId="0" borderId="0" xfId="1" applyFont="1" applyAlignment="1" applyProtection="1">
      <alignment horizontal="left" vertical="center"/>
      <protection locked="0"/>
    </xf>
    <xf numFmtId="0" fontId="12" fillId="0" borderId="0" xfId="1" applyFont="1" applyAlignment="1" applyProtection="1">
      <alignment horizontal="left" vertical="center"/>
      <protection locked="0"/>
    </xf>
    <xf numFmtId="0" fontId="12" fillId="0" borderId="0" xfId="1" applyFont="1" applyAlignment="1" applyProtection="1">
      <alignment horizontal="center" vertical="center"/>
      <protection locked="0"/>
    </xf>
    <xf numFmtId="49" fontId="6" fillId="0" borderId="0" xfId="1" applyNumberFormat="1" applyFont="1" applyAlignment="1" applyProtection="1">
      <alignment horizontal="center" vertical="center"/>
      <protection locked="0"/>
    </xf>
    <xf numFmtId="49" fontId="1" fillId="0" borderId="0" xfId="1" applyNumberFormat="1" applyAlignment="1" applyProtection="1">
      <alignment horizontal="center" vertical="center"/>
      <protection locked="0"/>
    </xf>
    <xf numFmtId="49" fontId="2" fillId="0" borderId="0" xfId="1" applyNumberFormat="1" applyFont="1" applyAlignment="1" applyProtection="1">
      <alignment wrapText="1"/>
      <protection hidden="1"/>
    </xf>
    <xf numFmtId="0" fontId="11" fillId="0" borderId="1" xfId="1" applyFont="1" applyBorder="1" applyAlignment="1" applyProtection="1">
      <alignment horizontal="left" vertical="center" wrapText="1"/>
      <protection locked="0"/>
    </xf>
    <xf numFmtId="0" fontId="11" fillId="0" borderId="2" xfId="1" applyFont="1" applyBorder="1" applyAlignment="1" applyProtection="1">
      <alignment horizontal="center" vertical="center" wrapText="1"/>
      <protection hidden="1"/>
    </xf>
    <xf numFmtId="0" fontId="4" fillId="0" borderId="1" xfId="1" applyFont="1" applyBorder="1" applyAlignment="1" applyProtection="1">
      <alignment horizontal="left" vertical="center"/>
      <protection locked="0"/>
    </xf>
    <xf numFmtId="0" fontId="4" fillId="0" borderId="0" xfId="4" applyFont="1" applyAlignment="1">
      <alignment horizontal="left" vertical="top" wrapText="1"/>
    </xf>
    <xf numFmtId="0" fontId="7" fillId="0" borderId="11" xfId="3" applyBorder="1" applyAlignment="1" applyProtection="1">
      <alignment horizontal="left" vertical="center"/>
      <protection locked="0"/>
    </xf>
    <xf numFmtId="0" fontId="10" fillId="0" borderId="6" xfId="3" applyFont="1" applyBorder="1" applyAlignment="1" applyProtection="1">
      <alignment horizontal="left" vertical="center"/>
      <protection hidden="1"/>
    </xf>
    <xf numFmtId="0" fontId="10" fillId="0" borderId="6" xfId="3" applyFont="1" applyBorder="1" applyProtection="1">
      <protection hidden="1"/>
    </xf>
    <xf numFmtId="0" fontId="8" fillId="0" borderId="0" xfId="3" applyFont="1" applyAlignment="1" applyProtection="1">
      <alignment horizontal="center"/>
      <protection locked="0"/>
    </xf>
    <xf numFmtId="0" fontId="8" fillId="0" borderId="0" xfId="3" applyFont="1" applyAlignment="1">
      <alignment horizontal="center"/>
    </xf>
    <xf numFmtId="49" fontId="8" fillId="0" borderId="0" xfId="2" applyNumberFormat="1" applyFont="1" applyAlignment="1" applyProtection="1">
      <alignment horizontal="center" vertical="center"/>
      <protection hidden="1"/>
    </xf>
    <xf numFmtId="0" fontId="8" fillId="0" borderId="0" xfId="3" applyFont="1" applyAlignment="1">
      <alignment horizontal="center" vertical="center"/>
    </xf>
    <xf numFmtId="0" fontId="9" fillId="0" borderId="0" xfId="2" applyFont="1" applyAlignment="1">
      <alignment horizontal="right"/>
    </xf>
    <xf numFmtId="0" fontId="7" fillId="0" borderId="3" xfId="3" applyBorder="1" applyAlignment="1">
      <alignment horizontal="right"/>
    </xf>
    <xf numFmtId="49" fontId="4" fillId="0" borderId="7" xfId="2" applyNumberFormat="1" applyFont="1" applyBorder="1" applyAlignment="1" applyProtection="1">
      <alignment horizontal="center" vertical="center" wrapText="1"/>
      <protection hidden="1"/>
    </xf>
    <xf numFmtId="49" fontId="4" fillId="0" borderId="12" xfId="3" applyNumberFormat="1" applyFont="1" applyBorder="1" applyAlignment="1" applyProtection="1">
      <alignment horizontal="center" wrapText="1"/>
      <protection hidden="1"/>
    </xf>
    <xf numFmtId="49" fontId="6" fillId="0" borderId="7" xfId="2" applyNumberFormat="1" applyFont="1" applyBorder="1" applyAlignment="1" applyProtection="1">
      <alignment horizontal="center" vertical="center" wrapText="1"/>
      <protection hidden="1"/>
    </xf>
    <xf numFmtId="0" fontId="7" fillId="0" borderId="12" xfId="3" applyBorder="1" applyAlignment="1">
      <alignment horizontal="center" vertical="center" wrapText="1"/>
    </xf>
    <xf numFmtId="0" fontId="6" fillId="0" borderId="12" xfId="3" applyFont="1" applyBorder="1" applyAlignment="1" applyProtection="1">
      <alignment horizontal="center" vertical="center" wrapText="1"/>
      <protection hidden="1"/>
    </xf>
    <xf numFmtId="49" fontId="6" fillId="0" borderId="7" xfId="2" applyNumberFormat="1" applyFont="1" applyBorder="1" applyAlignment="1" applyProtection="1">
      <alignment horizontal="center" vertical="center"/>
      <protection hidden="1"/>
    </xf>
    <xf numFmtId="0" fontId="6" fillId="0" borderId="12" xfId="3" applyFont="1" applyBorder="1" applyAlignment="1" applyProtection="1">
      <alignment horizontal="center" vertical="center"/>
      <protection hidden="1"/>
    </xf>
    <xf numFmtId="1" fontId="2" fillId="0" borderId="13" xfId="1" applyNumberFormat="1" applyFont="1" applyBorder="1" applyAlignment="1" applyProtection="1">
      <alignment horizontal="center" vertical="center"/>
      <protection hidden="1"/>
    </xf>
    <xf numFmtId="1" fontId="2" fillId="0" borderId="14" xfId="1" applyNumberFormat="1" applyFont="1" applyBorder="1" applyAlignment="1" applyProtection="1">
      <alignment horizontal="center" vertical="center"/>
      <protection hidden="1"/>
    </xf>
    <xf numFmtId="0" fontId="1" fillId="0" borderId="11" xfId="1" applyBorder="1" applyAlignment="1" applyProtection="1">
      <alignment horizontal="left" vertical="center" wrapText="1"/>
      <protection locked="0"/>
    </xf>
    <xf numFmtId="0" fontId="6" fillId="0" borderId="6" xfId="1" applyFont="1" applyBorder="1"/>
    <xf numFmtId="0" fontId="1" fillId="0" borderId="6" xfId="1" applyBorder="1"/>
    <xf numFmtId="49" fontId="4" fillId="0" borderId="2" xfId="1" applyNumberFormat="1" applyFont="1" applyBorder="1" applyAlignment="1" applyProtection="1">
      <alignment horizontal="center" vertical="center"/>
      <protection hidden="1"/>
    </xf>
    <xf numFmtId="49" fontId="4" fillId="0" borderId="0" xfId="1" applyNumberFormat="1" applyFont="1" applyAlignment="1" applyProtection="1">
      <alignment horizontal="right" vertical="center"/>
      <protection hidden="1"/>
    </xf>
    <xf numFmtId="49" fontId="4" fillId="0" borderId="3" xfId="1" applyNumberFormat="1" applyFont="1" applyBorder="1" applyAlignment="1" applyProtection="1">
      <alignment horizontal="right" vertical="center"/>
      <protection hidden="1"/>
    </xf>
    <xf numFmtId="0" fontId="4" fillId="0" borderId="5" xfId="1" applyFont="1" applyBorder="1" applyAlignment="1" applyProtection="1">
      <alignment horizontal="center" vertical="center" wrapText="1"/>
      <protection hidden="1"/>
    </xf>
    <xf numFmtId="0" fontId="1" fillId="0" borderId="6" xfId="1" applyBorder="1" applyAlignment="1">
      <alignment horizontal="center" vertical="center" wrapText="1"/>
    </xf>
    <xf numFmtId="0" fontId="1" fillId="0" borderId="8" xfId="1" applyBorder="1" applyAlignment="1">
      <alignment horizontal="center" vertical="center" wrapText="1"/>
    </xf>
    <xf numFmtId="0" fontId="1" fillId="0" borderId="0" xfId="1" applyAlignment="1">
      <alignment horizontal="center" vertical="center" wrapText="1"/>
    </xf>
    <xf numFmtId="0" fontId="1" fillId="0" borderId="10" xfId="1" applyBorder="1" applyAlignment="1">
      <alignment horizontal="center" vertical="center" wrapText="1"/>
    </xf>
    <xf numFmtId="0" fontId="1" fillId="0" borderId="11" xfId="1" applyBorder="1" applyAlignment="1">
      <alignment horizontal="center" vertical="center" wrapText="1"/>
    </xf>
    <xf numFmtId="0" fontId="2" fillId="0" borderId="7" xfId="1" applyFont="1" applyBorder="1" applyAlignment="1">
      <alignment horizontal="center" vertical="center" wrapText="1"/>
    </xf>
    <xf numFmtId="0" fontId="2" fillId="0" borderId="9" xfId="1" applyFont="1" applyBorder="1" applyAlignment="1">
      <alignment horizontal="center" vertical="center" wrapText="1"/>
    </xf>
    <xf numFmtId="0" fontId="2" fillId="0" borderId="12" xfId="1" applyFont="1" applyBorder="1" applyAlignment="1">
      <alignment horizontal="center" vertical="center" wrapText="1"/>
    </xf>
    <xf numFmtId="0" fontId="4" fillId="0" borderId="0" xfId="1" applyFont="1"/>
    <xf numFmtId="49" fontId="3" fillId="0" borderId="0" xfId="1" applyNumberFormat="1" applyFont="1" applyAlignment="1" applyProtection="1">
      <alignment horizontal="left" vertical="center"/>
      <protection locked="0"/>
    </xf>
    <xf numFmtId="49" fontId="3" fillId="0" borderId="0" xfId="1" applyNumberFormat="1" applyFont="1" applyAlignment="1" applyProtection="1">
      <alignment horizontal="center" vertical="center"/>
      <protection locked="0"/>
    </xf>
    <xf numFmtId="49" fontId="4" fillId="0" borderId="0" xfId="1" applyNumberFormat="1" applyFont="1" applyAlignment="1" applyProtection="1">
      <alignment horizontal="center" vertical="center"/>
      <protection locked="0"/>
    </xf>
    <xf numFmtId="49" fontId="2" fillId="0" borderId="0" xfId="1" applyNumberFormat="1" applyFont="1" applyProtection="1">
      <protection hidden="1"/>
    </xf>
    <xf numFmtId="0" fontId="3" fillId="0" borderId="0" xfId="1" applyFont="1"/>
    <xf numFmtId="0" fontId="1" fillId="0" borderId="1" xfId="1" applyBorder="1" applyAlignment="1" applyProtection="1">
      <alignment horizontal="left" vertical="center"/>
      <protection locked="0"/>
    </xf>
    <xf numFmtId="0" fontId="4" fillId="0" borderId="0" xfId="1" applyFont="1" applyAlignment="1" applyProtection="1">
      <alignment horizontal="center" vertical="center"/>
      <protection hidden="1"/>
    </xf>
  </cellXfs>
  <cellStyles count="5">
    <cellStyle name="Įprastas" xfId="0" builtinId="0"/>
    <cellStyle name="Įprastas 2" xfId="1" xr:uid="{CB6C3339-0F72-4F57-B871-16F337873391}"/>
    <cellStyle name="Įprastas 2 2" xfId="4" xr:uid="{E59CA839-E294-4975-9058-346DA7AA0D1C}"/>
    <cellStyle name="Įprastas 3" xfId="3" xr:uid="{3FF8A848-3941-4EAC-AE22-638E97A96F22}"/>
    <cellStyle name="Normal_SAVAPYSsssss" xfId="2" xr:uid="{CB2A4AA8-FFD0-4770-9DEB-82DC49334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2D057-EB49-447E-BCF3-AEC7FEF83C5D}">
  <dimension ref="A1:P143"/>
  <sheetViews>
    <sheetView topLeftCell="A115" zoomScale="107" zoomScaleNormal="107" workbookViewId="0">
      <selection activeCell="B138" sqref="B138:L138"/>
    </sheetView>
  </sheetViews>
  <sheetFormatPr defaultRowHeight="12" x14ac:dyDescent="0.2"/>
  <cols>
    <col min="1" max="3" width="2.25" style="1" customWidth="1"/>
    <col min="4" max="6" width="2.375" style="1" customWidth="1"/>
    <col min="7" max="7" width="26.125" style="1" customWidth="1"/>
    <col min="8" max="8" width="4" style="1" customWidth="1"/>
    <col min="9" max="9" width="12.5" style="1" customWidth="1"/>
    <col min="10" max="10" width="12.875" style="1" customWidth="1"/>
    <col min="11" max="11" width="4.125" style="1" customWidth="1"/>
    <col min="12" max="12" width="4.875" style="1" customWidth="1"/>
    <col min="13" max="13" width="4.375" style="1" customWidth="1"/>
    <col min="14" max="14" width="4.125" style="1" customWidth="1"/>
    <col min="15" max="16384" width="9" style="1"/>
  </cols>
  <sheetData>
    <row r="1" spans="2:11" x14ac:dyDescent="0.2">
      <c r="H1" s="148" t="s">
        <v>0</v>
      </c>
      <c r="I1" s="148"/>
      <c r="J1" s="148"/>
      <c r="K1" s="148"/>
    </row>
    <row r="2" spans="2:11" x14ac:dyDescent="0.2">
      <c r="H2" s="148" t="s">
        <v>1</v>
      </c>
      <c r="I2" s="148"/>
      <c r="J2" s="148"/>
      <c r="K2" s="148"/>
    </row>
    <row r="3" spans="2:11" x14ac:dyDescent="0.2">
      <c r="H3" s="2"/>
      <c r="I3" s="2"/>
      <c r="J3" s="2"/>
      <c r="K3" s="2"/>
    </row>
    <row r="4" spans="2:11" x14ac:dyDescent="0.2">
      <c r="G4" s="149" t="s">
        <v>2</v>
      </c>
      <c r="H4" s="149"/>
      <c r="I4" s="149"/>
      <c r="J4" s="149"/>
    </row>
    <row r="5" spans="2:11" x14ac:dyDescent="0.2">
      <c r="H5" s="3"/>
      <c r="I5" s="3"/>
      <c r="J5" s="3"/>
    </row>
    <row r="6" spans="2:11" x14ac:dyDescent="0.2">
      <c r="D6" s="150" t="s">
        <v>3</v>
      </c>
      <c r="E6" s="150"/>
      <c r="F6" s="150"/>
      <c r="G6" s="150"/>
      <c r="H6" s="150"/>
      <c r="I6" s="150"/>
      <c r="J6" s="150"/>
    </row>
    <row r="7" spans="2:11" x14ac:dyDescent="0.2">
      <c r="D7" s="151" t="s">
        <v>4</v>
      </c>
      <c r="E7" s="151"/>
      <c r="F7" s="151"/>
      <c r="G7" s="151"/>
      <c r="H7" s="151"/>
      <c r="I7" s="151"/>
      <c r="J7" s="151"/>
    </row>
    <row r="9" spans="2:11" x14ac:dyDescent="0.2">
      <c r="G9" s="150" t="s">
        <v>5</v>
      </c>
      <c r="H9" s="150"/>
      <c r="I9" s="150"/>
      <c r="J9" s="150"/>
    </row>
    <row r="10" spans="2:11" x14ac:dyDescent="0.2">
      <c r="G10" s="144" t="s">
        <v>6</v>
      </c>
      <c r="H10" s="144"/>
      <c r="I10" s="144"/>
      <c r="J10" s="144"/>
    </row>
    <row r="12" spans="2:11" x14ac:dyDescent="0.2">
      <c r="B12" s="145" t="s">
        <v>7</v>
      </c>
      <c r="C12" s="145"/>
      <c r="D12" s="145"/>
      <c r="E12" s="145"/>
      <c r="F12" s="145"/>
      <c r="G12" s="145"/>
      <c r="H12" s="145"/>
      <c r="I12" s="145"/>
      <c r="J12" s="145"/>
      <c r="K12" s="145"/>
    </row>
    <row r="13" spans="2:11" x14ac:dyDescent="0.2">
      <c r="B13" s="4"/>
      <c r="C13" s="4"/>
      <c r="D13" s="4"/>
      <c r="E13" s="4"/>
      <c r="F13" s="4"/>
      <c r="G13" s="146"/>
      <c r="H13" s="146"/>
      <c r="I13" s="146"/>
      <c r="J13" s="4"/>
      <c r="K13" s="4"/>
    </row>
    <row r="14" spans="2:11" x14ac:dyDescent="0.2">
      <c r="G14" s="147" t="s">
        <v>8</v>
      </c>
      <c r="H14" s="147"/>
      <c r="I14" s="147"/>
      <c r="J14" s="5"/>
    </row>
    <row r="15" spans="2:11" x14ac:dyDescent="0.2">
      <c r="G15" s="132" t="s">
        <v>9</v>
      </c>
      <c r="H15" s="132"/>
      <c r="I15" s="132"/>
      <c r="J15" s="5"/>
    </row>
    <row r="16" spans="2:11" x14ac:dyDescent="0.2">
      <c r="G16" s="147" t="s">
        <v>10</v>
      </c>
      <c r="H16" s="147"/>
      <c r="I16" s="147"/>
      <c r="J16" s="5"/>
    </row>
    <row r="17" spans="1:11" x14ac:dyDescent="0.2">
      <c r="G17" s="132" t="s">
        <v>11</v>
      </c>
      <c r="H17" s="132"/>
      <c r="I17" s="132"/>
      <c r="J17" s="5"/>
    </row>
    <row r="18" spans="1:11" x14ac:dyDescent="0.2">
      <c r="G18" s="5"/>
      <c r="H18" s="5"/>
      <c r="I18" s="5"/>
      <c r="J18" s="5"/>
    </row>
    <row r="19" spans="1:11" x14ac:dyDescent="0.2">
      <c r="G19" s="5"/>
      <c r="H19" s="133" t="s">
        <v>12</v>
      </c>
      <c r="I19" s="133"/>
      <c r="J19" s="134"/>
      <c r="K19" s="7">
        <v>9</v>
      </c>
    </row>
    <row r="20" spans="1:11" x14ac:dyDescent="0.2">
      <c r="G20" s="5"/>
      <c r="H20" s="5"/>
      <c r="I20" s="5"/>
      <c r="J20" s="5"/>
    </row>
    <row r="21" spans="1:11" ht="12.75" customHeight="1" x14ac:dyDescent="0.2">
      <c r="J21" s="6" t="s">
        <v>13</v>
      </c>
    </row>
    <row r="22" spans="1:11" ht="12" customHeight="1" x14ac:dyDescent="0.2">
      <c r="A22" s="135" t="s">
        <v>14</v>
      </c>
      <c r="B22" s="136"/>
      <c r="C22" s="136"/>
      <c r="D22" s="136"/>
      <c r="E22" s="136"/>
      <c r="F22" s="136"/>
      <c r="G22" s="82" t="s">
        <v>15</v>
      </c>
      <c r="H22" s="141" t="s">
        <v>16</v>
      </c>
      <c r="I22" s="88" t="s">
        <v>17</v>
      </c>
      <c r="J22" s="88" t="s">
        <v>18</v>
      </c>
    </row>
    <row r="23" spans="1:11" x14ac:dyDescent="0.2">
      <c r="A23" s="137"/>
      <c r="B23" s="138"/>
      <c r="C23" s="138"/>
      <c r="D23" s="138"/>
      <c r="E23" s="138"/>
      <c r="F23" s="138"/>
      <c r="G23" s="83"/>
      <c r="H23" s="142"/>
      <c r="I23" s="89"/>
      <c r="J23" s="89"/>
    </row>
    <row r="24" spans="1:11" ht="10.9" customHeight="1" x14ac:dyDescent="0.2">
      <c r="A24" s="139"/>
      <c r="B24" s="140"/>
      <c r="C24" s="140"/>
      <c r="D24" s="140"/>
      <c r="E24" s="140"/>
      <c r="F24" s="140"/>
      <c r="G24" s="84"/>
      <c r="H24" s="143"/>
      <c r="I24" s="90"/>
      <c r="J24" s="90"/>
    </row>
    <row r="25" spans="1:11" x14ac:dyDescent="0.2">
      <c r="A25" s="127">
        <v>1</v>
      </c>
      <c r="B25" s="128"/>
      <c r="C25" s="128"/>
      <c r="D25" s="128"/>
      <c r="E25" s="128"/>
      <c r="F25" s="128"/>
      <c r="G25" s="8">
        <v>2</v>
      </c>
      <c r="H25" s="8">
        <v>3</v>
      </c>
      <c r="I25" s="8">
        <v>4</v>
      </c>
      <c r="J25" s="8">
        <v>5</v>
      </c>
    </row>
    <row r="26" spans="1:11" x14ac:dyDescent="0.2">
      <c r="A26" s="9">
        <v>1</v>
      </c>
      <c r="B26" s="9">
        <v>1</v>
      </c>
      <c r="C26" s="10"/>
      <c r="D26" s="10"/>
      <c r="E26" s="10"/>
      <c r="F26" s="10"/>
      <c r="G26" s="11" t="s">
        <v>19</v>
      </c>
      <c r="H26" s="9">
        <v>1</v>
      </c>
      <c r="I26" s="12">
        <f>I27+I29+I35</f>
        <v>16114</v>
      </c>
      <c r="J26" s="12">
        <f>J27+J29+J35</f>
        <v>17144.100000000002</v>
      </c>
    </row>
    <row r="27" spans="1:11" x14ac:dyDescent="0.2">
      <c r="A27" s="13">
        <v>1</v>
      </c>
      <c r="B27" s="13">
        <v>1</v>
      </c>
      <c r="C27" s="13">
        <v>1</v>
      </c>
      <c r="D27" s="13"/>
      <c r="E27" s="13"/>
      <c r="F27" s="13"/>
      <c r="G27" s="14" t="s">
        <v>20</v>
      </c>
      <c r="H27" s="13">
        <v>2</v>
      </c>
      <c r="I27" s="15">
        <f>I28</f>
        <v>13800</v>
      </c>
      <c r="J27" s="15">
        <f>J28</f>
        <v>14011.8</v>
      </c>
    </row>
    <row r="28" spans="1:11" x14ac:dyDescent="0.2">
      <c r="A28" s="16">
        <v>1</v>
      </c>
      <c r="B28" s="16">
        <v>1</v>
      </c>
      <c r="C28" s="16">
        <v>1</v>
      </c>
      <c r="D28" s="16">
        <v>1</v>
      </c>
      <c r="E28" s="16"/>
      <c r="F28" s="16"/>
      <c r="G28" s="17" t="s">
        <v>21</v>
      </c>
      <c r="H28" s="16">
        <v>3</v>
      </c>
      <c r="I28" s="18">
        <v>13800</v>
      </c>
      <c r="J28" s="18">
        <v>14011.8</v>
      </c>
    </row>
    <row r="29" spans="1:11" x14ac:dyDescent="0.2">
      <c r="A29" s="13">
        <v>1</v>
      </c>
      <c r="B29" s="13">
        <v>1</v>
      </c>
      <c r="C29" s="13">
        <v>3</v>
      </c>
      <c r="D29" s="13"/>
      <c r="E29" s="13"/>
      <c r="F29" s="13"/>
      <c r="G29" s="14" t="s">
        <v>22</v>
      </c>
      <c r="H29" s="13">
        <v>4</v>
      </c>
      <c r="I29" s="15">
        <f>I30+I33+I34</f>
        <v>2242</v>
      </c>
      <c r="J29" s="15">
        <f>J30+J33+J34</f>
        <v>3051.4</v>
      </c>
    </row>
    <row r="30" spans="1:11" x14ac:dyDescent="0.2">
      <c r="A30" s="16">
        <v>1</v>
      </c>
      <c r="B30" s="16">
        <v>1</v>
      </c>
      <c r="C30" s="16">
        <v>3</v>
      </c>
      <c r="D30" s="16">
        <v>1</v>
      </c>
      <c r="E30" s="16"/>
      <c r="F30" s="16"/>
      <c r="G30" s="17" t="s">
        <v>23</v>
      </c>
      <c r="H30" s="16">
        <v>5</v>
      </c>
      <c r="I30" s="19">
        <f>I31+I32</f>
        <v>83</v>
      </c>
      <c r="J30" s="19">
        <f>J31+J32</f>
        <v>89</v>
      </c>
    </row>
    <row r="31" spans="1:11" x14ac:dyDescent="0.2">
      <c r="A31" s="16">
        <v>1</v>
      </c>
      <c r="B31" s="16">
        <v>1</v>
      </c>
      <c r="C31" s="16">
        <v>3</v>
      </c>
      <c r="D31" s="16">
        <v>1</v>
      </c>
      <c r="E31" s="16">
        <v>1</v>
      </c>
      <c r="F31" s="16">
        <v>1</v>
      </c>
      <c r="G31" s="17" t="s">
        <v>24</v>
      </c>
      <c r="H31" s="16">
        <v>6</v>
      </c>
      <c r="I31" s="18">
        <v>74</v>
      </c>
      <c r="J31" s="18">
        <v>78</v>
      </c>
    </row>
    <row r="32" spans="1:11" x14ac:dyDescent="0.2">
      <c r="A32" s="16">
        <v>1</v>
      </c>
      <c r="B32" s="16">
        <v>1</v>
      </c>
      <c r="C32" s="16">
        <v>3</v>
      </c>
      <c r="D32" s="16">
        <v>1</v>
      </c>
      <c r="E32" s="16">
        <v>1</v>
      </c>
      <c r="F32" s="16">
        <v>2</v>
      </c>
      <c r="G32" s="17" t="s">
        <v>25</v>
      </c>
      <c r="H32" s="16">
        <v>7</v>
      </c>
      <c r="I32" s="18">
        <v>9</v>
      </c>
      <c r="J32" s="18">
        <v>11</v>
      </c>
    </row>
    <row r="33" spans="1:10" x14ac:dyDescent="0.2">
      <c r="A33" s="16">
        <v>1</v>
      </c>
      <c r="B33" s="16">
        <v>1</v>
      </c>
      <c r="C33" s="16">
        <v>3</v>
      </c>
      <c r="D33" s="16">
        <v>2</v>
      </c>
      <c r="E33" s="16"/>
      <c r="F33" s="16"/>
      <c r="G33" s="17" t="s">
        <v>26</v>
      </c>
      <c r="H33" s="16">
        <v>8</v>
      </c>
      <c r="I33" s="18">
        <v>8</v>
      </c>
      <c r="J33" s="18">
        <v>13.4</v>
      </c>
    </row>
    <row r="34" spans="1:10" x14ac:dyDescent="0.2">
      <c r="A34" s="16">
        <v>1</v>
      </c>
      <c r="B34" s="16">
        <v>1</v>
      </c>
      <c r="C34" s="16">
        <v>3</v>
      </c>
      <c r="D34" s="16">
        <v>3</v>
      </c>
      <c r="E34" s="16"/>
      <c r="F34" s="16"/>
      <c r="G34" s="17" t="s">
        <v>27</v>
      </c>
      <c r="H34" s="16">
        <v>9</v>
      </c>
      <c r="I34" s="18">
        <v>2151</v>
      </c>
      <c r="J34" s="18">
        <v>2949</v>
      </c>
    </row>
    <row r="35" spans="1:10" ht="22.9" customHeight="1" x14ac:dyDescent="0.2">
      <c r="A35" s="13">
        <v>1</v>
      </c>
      <c r="B35" s="13">
        <v>1</v>
      </c>
      <c r="C35" s="13">
        <v>4</v>
      </c>
      <c r="D35" s="13"/>
      <c r="E35" s="13"/>
      <c r="F35" s="13"/>
      <c r="G35" s="14" t="s">
        <v>28</v>
      </c>
      <c r="H35" s="13">
        <v>10</v>
      </c>
      <c r="I35" s="15">
        <f>I36+I37+I38+I39</f>
        <v>72</v>
      </c>
      <c r="J35" s="15">
        <f>J36+J37+J38+J39</f>
        <v>80.900000000000006</v>
      </c>
    </row>
    <row r="36" spans="1:10" ht="20.25" customHeight="1" x14ac:dyDescent="0.2">
      <c r="A36" s="16">
        <v>1</v>
      </c>
      <c r="B36" s="16">
        <v>1</v>
      </c>
      <c r="C36" s="16">
        <v>4</v>
      </c>
      <c r="D36" s="16">
        <v>2</v>
      </c>
      <c r="E36" s="16">
        <v>1</v>
      </c>
      <c r="F36" s="16">
        <v>1</v>
      </c>
      <c r="G36" s="20" t="s">
        <v>29</v>
      </c>
      <c r="H36" s="16">
        <v>11</v>
      </c>
      <c r="I36" s="18"/>
      <c r="J36" s="18"/>
    </row>
    <row r="37" spans="1:10" x14ac:dyDescent="0.2">
      <c r="A37" s="16">
        <v>1</v>
      </c>
      <c r="B37" s="16">
        <v>1</v>
      </c>
      <c r="C37" s="16">
        <v>4</v>
      </c>
      <c r="D37" s="16">
        <v>5</v>
      </c>
      <c r="E37" s="16">
        <v>1</v>
      </c>
      <c r="F37" s="16">
        <v>1</v>
      </c>
      <c r="G37" s="17" t="s">
        <v>30</v>
      </c>
      <c r="H37" s="16">
        <v>12</v>
      </c>
      <c r="I37" s="18"/>
      <c r="J37" s="18"/>
    </row>
    <row r="38" spans="1:10" x14ac:dyDescent="0.2">
      <c r="A38" s="16">
        <v>1</v>
      </c>
      <c r="B38" s="16">
        <v>1</v>
      </c>
      <c r="C38" s="16">
        <v>4</v>
      </c>
      <c r="D38" s="16">
        <v>7</v>
      </c>
      <c r="E38" s="16">
        <v>1</v>
      </c>
      <c r="F38" s="16">
        <v>1</v>
      </c>
      <c r="G38" s="17" t="s">
        <v>31</v>
      </c>
      <c r="H38" s="16">
        <v>13</v>
      </c>
      <c r="I38" s="18">
        <v>72</v>
      </c>
      <c r="J38" s="18">
        <v>80.900000000000006</v>
      </c>
    </row>
    <row r="39" spans="1:10" x14ac:dyDescent="0.2">
      <c r="A39" s="16">
        <v>1</v>
      </c>
      <c r="B39" s="16">
        <v>1</v>
      </c>
      <c r="C39" s="16">
        <v>4</v>
      </c>
      <c r="D39" s="16">
        <v>8</v>
      </c>
      <c r="E39" s="16">
        <v>1</v>
      </c>
      <c r="F39" s="16">
        <v>1</v>
      </c>
      <c r="G39" s="17" t="s">
        <v>32</v>
      </c>
      <c r="H39" s="16">
        <v>14</v>
      </c>
      <c r="I39" s="18"/>
      <c r="J39" s="18"/>
    </row>
    <row r="40" spans="1:10" x14ac:dyDescent="0.2">
      <c r="A40" s="13">
        <v>1</v>
      </c>
      <c r="B40" s="13">
        <v>3</v>
      </c>
      <c r="C40" s="13"/>
      <c r="D40" s="13"/>
      <c r="E40" s="13"/>
      <c r="F40" s="13"/>
      <c r="G40" s="14" t="s">
        <v>33</v>
      </c>
      <c r="H40" s="13">
        <v>15</v>
      </c>
      <c r="I40" s="15">
        <f>I41+I44+I47+I50</f>
        <v>12605.8</v>
      </c>
      <c r="J40" s="15">
        <f>J41+J44+J47+J50</f>
        <v>10378.700000000001</v>
      </c>
    </row>
    <row r="41" spans="1:10" x14ac:dyDescent="0.2">
      <c r="A41" s="13">
        <v>1</v>
      </c>
      <c r="B41" s="13">
        <v>3</v>
      </c>
      <c r="C41" s="13">
        <v>1</v>
      </c>
      <c r="D41" s="13"/>
      <c r="E41" s="13"/>
      <c r="F41" s="13"/>
      <c r="G41" s="14" t="s">
        <v>34</v>
      </c>
      <c r="H41" s="13">
        <v>16</v>
      </c>
      <c r="I41" s="15">
        <f>I42+I43</f>
        <v>0</v>
      </c>
      <c r="J41" s="15">
        <f>J42+J43</f>
        <v>0</v>
      </c>
    </row>
    <row r="42" spans="1:10" ht="22.5" x14ac:dyDescent="0.2">
      <c r="A42" s="16">
        <v>1</v>
      </c>
      <c r="B42" s="16">
        <v>3</v>
      </c>
      <c r="C42" s="16">
        <v>1</v>
      </c>
      <c r="D42" s="16">
        <v>1</v>
      </c>
      <c r="E42" s="16">
        <v>1</v>
      </c>
      <c r="F42" s="16">
        <v>1</v>
      </c>
      <c r="G42" s="17" t="s">
        <v>35</v>
      </c>
      <c r="H42" s="16">
        <v>17</v>
      </c>
      <c r="I42" s="18"/>
      <c r="J42" s="18"/>
    </row>
    <row r="43" spans="1:10" x14ac:dyDescent="0.2">
      <c r="A43" s="16">
        <v>1</v>
      </c>
      <c r="B43" s="16">
        <v>3</v>
      </c>
      <c r="C43" s="16">
        <v>1</v>
      </c>
      <c r="D43" s="16">
        <v>2</v>
      </c>
      <c r="E43" s="16">
        <v>1</v>
      </c>
      <c r="F43" s="16">
        <v>1</v>
      </c>
      <c r="G43" s="17" t="s">
        <v>36</v>
      </c>
      <c r="H43" s="16">
        <v>18</v>
      </c>
      <c r="I43" s="18"/>
      <c r="J43" s="18"/>
    </row>
    <row r="44" spans="1:10" ht="16.5" customHeight="1" x14ac:dyDescent="0.2">
      <c r="A44" s="13">
        <v>1</v>
      </c>
      <c r="B44" s="13">
        <v>3</v>
      </c>
      <c r="C44" s="13">
        <v>2</v>
      </c>
      <c r="D44" s="13"/>
      <c r="E44" s="13"/>
      <c r="F44" s="13"/>
      <c r="G44" s="14" t="s">
        <v>37</v>
      </c>
      <c r="H44" s="13">
        <v>19</v>
      </c>
      <c r="I44" s="15">
        <f>I45+I46</f>
        <v>0</v>
      </c>
      <c r="J44" s="15">
        <f>J45+J46</f>
        <v>0</v>
      </c>
    </row>
    <row r="45" spans="1:10" ht="22.5" x14ac:dyDescent="0.2">
      <c r="A45" s="16">
        <v>1</v>
      </c>
      <c r="B45" s="16">
        <v>3</v>
      </c>
      <c r="C45" s="16">
        <v>2</v>
      </c>
      <c r="D45" s="16">
        <v>1</v>
      </c>
      <c r="E45" s="16">
        <v>1</v>
      </c>
      <c r="F45" s="16">
        <v>1</v>
      </c>
      <c r="G45" s="17" t="s">
        <v>38</v>
      </c>
      <c r="H45" s="16">
        <v>20</v>
      </c>
      <c r="I45" s="18"/>
      <c r="J45" s="18"/>
    </row>
    <row r="46" spans="1:10" ht="22.5" x14ac:dyDescent="0.2">
      <c r="A46" s="16">
        <v>1</v>
      </c>
      <c r="B46" s="16">
        <v>3</v>
      </c>
      <c r="C46" s="16">
        <v>2</v>
      </c>
      <c r="D46" s="16">
        <v>2</v>
      </c>
      <c r="E46" s="16">
        <v>1</v>
      </c>
      <c r="F46" s="16">
        <v>1</v>
      </c>
      <c r="G46" s="17" t="s">
        <v>39</v>
      </c>
      <c r="H46" s="16">
        <v>21</v>
      </c>
      <c r="I46" s="18"/>
      <c r="J46" s="18"/>
    </row>
    <row r="47" spans="1:10" ht="21" customHeight="1" x14ac:dyDescent="0.2">
      <c r="A47" s="13">
        <v>1</v>
      </c>
      <c r="B47" s="13">
        <v>3</v>
      </c>
      <c r="C47" s="13">
        <v>3</v>
      </c>
      <c r="D47" s="13"/>
      <c r="E47" s="13"/>
      <c r="F47" s="13"/>
      <c r="G47" s="14" t="s">
        <v>40</v>
      </c>
      <c r="H47" s="13">
        <v>22</v>
      </c>
      <c r="I47" s="15">
        <f>I48+I49</f>
        <v>0</v>
      </c>
      <c r="J47" s="15">
        <f>J48+J49</f>
        <v>0</v>
      </c>
    </row>
    <row r="48" spans="1:10" ht="22.5" x14ac:dyDescent="0.2">
      <c r="A48" s="16">
        <v>1</v>
      </c>
      <c r="B48" s="16">
        <v>3</v>
      </c>
      <c r="C48" s="16">
        <v>3</v>
      </c>
      <c r="D48" s="16">
        <v>1</v>
      </c>
      <c r="E48" s="16">
        <v>1</v>
      </c>
      <c r="F48" s="16">
        <v>1</v>
      </c>
      <c r="G48" s="17" t="s">
        <v>41</v>
      </c>
      <c r="H48" s="16">
        <v>23</v>
      </c>
      <c r="I48" s="18"/>
      <c r="J48" s="18"/>
    </row>
    <row r="49" spans="1:10" ht="22.5" x14ac:dyDescent="0.2">
      <c r="A49" s="16">
        <v>1</v>
      </c>
      <c r="B49" s="16">
        <v>3</v>
      </c>
      <c r="C49" s="16">
        <v>3</v>
      </c>
      <c r="D49" s="16">
        <v>2</v>
      </c>
      <c r="E49" s="16">
        <v>1</v>
      </c>
      <c r="F49" s="16">
        <v>1</v>
      </c>
      <c r="G49" s="17" t="s">
        <v>42</v>
      </c>
      <c r="H49" s="16">
        <v>24</v>
      </c>
      <c r="I49" s="18"/>
      <c r="J49" s="18"/>
    </row>
    <row r="50" spans="1:10" ht="21" x14ac:dyDescent="0.2">
      <c r="A50" s="13">
        <v>1</v>
      </c>
      <c r="B50" s="13">
        <v>3</v>
      </c>
      <c r="C50" s="13">
        <v>4</v>
      </c>
      <c r="D50" s="13"/>
      <c r="E50" s="13"/>
      <c r="F50" s="13"/>
      <c r="G50" s="14" t="s">
        <v>43</v>
      </c>
      <c r="H50" s="13">
        <v>25</v>
      </c>
      <c r="I50" s="15">
        <f>I51+I58</f>
        <v>12605.8</v>
      </c>
      <c r="J50" s="15">
        <f>J51+J58</f>
        <v>10378.700000000001</v>
      </c>
    </row>
    <row r="51" spans="1:10" ht="26.25" customHeight="1" x14ac:dyDescent="0.2">
      <c r="A51" s="16">
        <v>1</v>
      </c>
      <c r="B51" s="16">
        <v>3</v>
      </c>
      <c r="C51" s="16">
        <v>4</v>
      </c>
      <c r="D51" s="16">
        <v>1</v>
      </c>
      <c r="E51" s="16"/>
      <c r="F51" s="16"/>
      <c r="G51" s="17" t="s">
        <v>44</v>
      </c>
      <c r="H51" s="16">
        <v>26</v>
      </c>
      <c r="I51" s="19">
        <f>I52+I56+I57</f>
        <v>10411.6</v>
      </c>
      <c r="J51" s="19">
        <f>J52+J56+J57</f>
        <v>9414.6</v>
      </c>
    </row>
    <row r="52" spans="1:10" ht="23.25" customHeight="1" x14ac:dyDescent="0.2">
      <c r="A52" s="16">
        <v>1</v>
      </c>
      <c r="B52" s="16">
        <v>3</v>
      </c>
      <c r="C52" s="16">
        <v>4</v>
      </c>
      <c r="D52" s="16">
        <v>1</v>
      </c>
      <c r="E52" s="16">
        <v>1</v>
      </c>
      <c r="F52" s="16">
        <v>1</v>
      </c>
      <c r="G52" s="17" t="s">
        <v>45</v>
      </c>
      <c r="H52" s="16">
        <v>27</v>
      </c>
      <c r="I52" s="19">
        <f>I53+I54+I55</f>
        <v>8227.6</v>
      </c>
      <c r="J52" s="19">
        <f>J53+J54+J55</f>
        <v>8260.5</v>
      </c>
    </row>
    <row r="53" spans="1:10" ht="22.5" x14ac:dyDescent="0.2">
      <c r="A53" s="16"/>
      <c r="B53" s="16"/>
      <c r="C53" s="16"/>
      <c r="D53" s="16"/>
      <c r="E53" s="16"/>
      <c r="F53" s="16"/>
      <c r="G53" s="17" t="s">
        <v>46</v>
      </c>
      <c r="H53" s="16">
        <v>28</v>
      </c>
      <c r="I53" s="18">
        <v>1109.5999999999999</v>
      </c>
      <c r="J53" s="18">
        <v>1142.5</v>
      </c>
    </row>
    <row r="54" spans="1:10" x14ac:dyDescent="0.2">
      <c r="A54" s="16"/>
      <c r="B54" s="16"/>
      <c r="C54" s="16"/>
      <c r="D54" s="16"/>
      <c r="E54" s="16"/>
      <c r="F54" s="16"/>
      <c r="G54" s="17" t="s">
        <v>47</v>
      </c>
      <c r="H54" s="16">
        <v>29</v>
      </c>
      <c r="I54" s="18">
        <v>6922</v>
      </c>
      <c r="J54" s="18">
        <v>6922</v>
      </c>
    </row>
    <row r="55" spans="1:10" x14ac:dyDescent="0.2">
      <c r="A55" s="16"/>
      <c r="B55" s="16"/>
      <c r="C55" s="16"/>
      <c r="D55" s="16"/>
      <c r="E55" s="16"/>
      <c r="F55" s="16"/>
      <c r="G55" s="17" t="s">
        <v>48</v>
      </c>
      <c r="H55" s="16">
        <v>30</v>
      </c>
      <c r="I55" s="18">
        <v>196</v>
      </c>
      <c r="J55" s="18">
        <v>196</v>
      </c>
    </row>
    <row r="56" spans="1:10" ht="45" x14ac:dyDescent="0.2">
      <c r="A56" s="16">
        <v>1</v>
      </c>
      <c r="B56" s="16">
        <v>3</v>
      </c>
      <c r="C56" s="16">
        <v>4</v>
      </c>
      <c r="D56" s="16">
        <v>1</v>
      </c>
      <c r="E56" s="16">
        <v>1</v>
      </c>
      <c r="F56" s="16">
        <v>4</v>
      </c>
      <c r="G56" s="17" t="s">
        <v>49</v>
      </c>
      <c r="H56" s="16">
        <v>31</v>
      </c>
      <c r="I56" s="18">
        <v>690.2</v>
      </c>
      <c r="J56" s="18">
        <v>429.6</v>
      </c>
    </row>
    <row r="57" spans="1:10" x14ac:dyDescent="0.2">
      <c r="A57" s="16">
        <v>1</v>
      </c>
      <c r="B57" s="16">
        <v>3</v>
      </c>
      <c r="C57" s="16">
        <v>4</v>
      </c>
      <c r="D57" s="16">
        <v>1</v>
      </c>
      <c r="E57" s="16">
        <v>1</v>
      </c>
      <c r="F57" s="16">
        <v>5</v>
      </c>
      <c r="G57" s="17" t="s">
        <v>50</v>
      </c>
      <c r="H57" s="16">
        <v>32</v>
      </c>
      <c r="I57" s="18">
        <v>1493.8</v>
      </c>
      <c r="J57" s="18">
        <v>724.5</v>
      </c>
    </row>
    <row r="58" spans="1:10" ht="22.5" x14ac:dyDescent="0.2">
      <c r="A58" s="16">
        <v>1</v>
      </c>
      <c r="B58" s="16">
        <v>3</v>
      </c>
      <c r="C58" s="16">
        <v>4</v>
      </c>
      <c r="D58" s="16">
        <v>2</v>
      </c>
      <c r="E58" s="16"/>
      <c r="F58" s="16"/>
      <c r="G58" s="17" t="s">
        <v>51</v>
      </c>
      <c r="H58" s="16">
        <v>33</v>
      </c>
      <c r="I58" s="19">
        <f>I59+I64+I65</f>
        <v>2194.1999999999998</v>
      </c>
      <c r="J58" s="19">
        <f>J59+J64+J65</f>
        <v>964.1</v>
      </c>
    </row>
    <row r="59" spans="1:10" ht="22.5" x14ac:dyDescent="0.2">
      <c r="A59" s="16">
        <v>1</v>
      </c>
      <c r="B59" s="16">
        <v>3</v>
      </c>
      <c r="C59" s="16">
        <v>4</v>
      </c>
      <c r="D59" s="16">
        <v>2</v>
      </c>
      <c r="E59" s="16">
        <v>1</v>
      </c>
      <c r="F59" s="16">
        <v>1</v>
      </c>
      <c r="G59" s="17" t="s">
        <v>52</v>
      </c>
      <c r="H59" s="16">
        <v>34</v>
      </c>
      <c r="I59" s="19">
        <f>I60+I61+I62+I63</f>
        <v>0</v>
      </c>
      <c r="J59" s="19">
        <f>J60+J61+J62+J63</f>
        <v>0</v>
      </c>
    </row>
    <row r="60" spans="1:10" ht="22.5" x14ac:dyDescent="0.2">
      <c r="A60" s="16"/>
      <c r="B60" s="16"/>
      <c r="C60" s="16"/>
      <c r="D60" s="16"/>
      <c r="E60" s="16"/>
      <c r="F60" s="16"/>
      <c r="G60" s="17" t="s">
        <v>53</v>
      </c>
      <c r="H60" s="16">
        <v>35</v>
      </c>
      <c r="I60" s="18"/>
      <c r="J60" s="18"/>
    </row>
    <row r="61" spans="1:10" x14ac:dyDescent="0.2">
      <c r="A61" s="16"/>
      <c r="B61" s="16"/>
      <c r="C61" s="16"/>
      <c r="D61" s="16"/>
      <c r="E61" s="16"/>
      <c r="F61" s="16"/>
      <c r="G61" s="17" t="s">
        <v>47</v>
      </c>
      <c r="H61" s="16">
        <v>36</v>
      </c>
      <c r="I61" s="18"/>
      <c r="J61" s="18"/>
    </row>
    <row r="62" spans="1:10" ht="22.5" x14ac:dyDescent="0.2">
      <c r="A62" s="16"/>
      <c r="B62" s="16"/>
      <c r="C62" s="16"/>
      <c r="D62" s="16"/>
      <c r="E62" s="16"/>
      <c r="F62" s="16"/>
      <c r="G62" s="17" t="s">
        <v>54</v>
      </c>
      <c r="H62" s="16">
        <v>37</v>
      </c>
      <c r="I62" s="18"/>
      <c r="J62" s="18"/>
    </row>
    <row r="63" spans="1:10" x14ac:dyDescent="0.2">
      <c r="A63" s="13"/>
      <c r="B63" s="13"/>
      <c r="C63" s="16"/>
      <c r="D63" s="16"/>
      <c r="E63" s="16"/>
      <c r="F63" s="16"/>
      <c r="G63" s="17" t="s">
        <v>48</v>
      </c>
      <c r="H63" s="16">
        <v>38</v>
      </c>
      <c r="I63" s="18"/>
      <c r="J63" s="18"/>
    </row>
    <row r="64" spans="1:10" ht="45" customHeight="1" x14ac:dyDescent="0.2">
      <c r="A64" s="16">
        <v>1</v>
      </c>
      <c r="B64" s="16">
        <v>3</v>
      </c>
      <c r="C64" s="16">
        <v>4</v>
      </c>
      <c r="D64" s="16">
        <v>2</v>
      </c>
      <c r="E64" s="16">
        <v>1</v>
      </c>
      <c r="F64" s="16">
        <v>4</v>
      </c>
      <c r="G64" s="17" t="s">
        <v>55</v>
      </c>
      <c r="H64" s="16">
        <v>39</v>
      </c>
      <c r="I64" s="18">
        <v>112.7</v>
      </c>
      <c r="J64" s="18">
        <v>78.7</v>
      </c>
    </row>
    <row r="65" spans="1:10" ht="15" customHeight="1" x14ac:dyDescent="0.2">
      <c r="A65" s="16">
        <v>1</v>
      </c>
      <c r="B65" s="16">
        <v>3</v>
      </c>
      <c r="C65" s="16">
        <v>4</v>
      </c>
      <c r="D65" s="16">
        <v>2</v>
      </c>
      <c r="E65" s="16">
        <v>1</v>
      </c>
      <c r="F65" s="16">
        <v>5</v>
      </c>
      <c r="G65" s="17" t="s">
        <v>56</v>
      </c>
      <c r="H65" s="16">
        <v>40</v>
      </c>
      <c r="I65" s="18">
        <v>2081.5</v>
      </c>
      <c r="J65" s="18">
        <v>885.4</v>
      </c>
    </row>
    <row r="66" spans="1:10" x14ac:dyDescent="0.2">
      <c r="A66" s="13">
        <v>1</v>
      </c>
      <c r="B66" s="13">
        <v>4</v>
      </c>
      <c r="C66" s="13"/>
      <c r="D66" s="13"/>
      <c r="E66" s="13"/>
      <c r="F66" s="13"/>
      <c r="G66" s="14" t="s">
        <v>57</v>
      </c>
      <c r="H66" s="13">
        <v>41</v>
      </c>
      <c r="I66" s="15">
        <f>I67+I79+I87+I88</f>
        <v>5392.9</v>
      </c>
      <c r="J66" s="15">
        <f>J67+J79+J87+J88</f>
        <v>5460.9000000000005</v>
      </c>
    </row>
    <row r="67" spans="1:10" x14ac:dyDescent="0.2">
      <c r="A67" s="13">
        <v>1</v>
      </c>
      <c r="B67" s="13">
        <v>4</v>
      </c>
      <c r="C67" s="13">
        <v>1</v>
      </c>
      <c r="D67" s="13"/>
      <c r="E67" s="13"/>
      <c r="F67" s="13"/>
      <c r="G67" s="14" t="s">
        <v>58</v>
      </c>
      <c r="H67" s="13">
        <v>42</v>
      </c>
      <c r="I67" s="15">
        <f>I68+I72+I73+I74+I78</f>
        <v>234.5</v>
      </c>
      <c r="J67" s="15">
        <f>J68+J72+J73+J74+J78</f>
        <v>287.79999999999995</v>
      </c>
    </row>
    <row r="68" spans="1:10" x14ac:dyDescent="0.2">
      <c r="A68" s="16">
        <v>1</v>
      </c>
      <c r="B68" s="16">
        <v>4</v>
      </c>
      <c r="C68" s="16">
        <v>1</v>
      </c>
      <c r="D68" s="16">
        <v>1</v>
      </c>
      <c r="E68" s="16"/>
      <c r="F68" s="16"/>
      <c r="G68" s="17" t="s">
        <v>59</v>
      </c>
      <c r="H68" s="16">
        <v>43</v>
      </c>
      <c r="I68" s="19">
        <f>I69+I70+I71</f>
        <v>67.5</v>
      </c>
      <c r="J68" s="19">
        <f>J69+J70+J71</f>
        <v>105.7</v>
      </c>
    </row>
    <row r="69" spans="1:10" x14ac:dyDescent="0.2">
      <c r="A69" s="16">
        <v>1</v>
      </c>
      <c r="B69" s="16">
        <v>4</v>
      </c>
      <c r="C69" s="16">
        <v>1</v>
      </c>
      <c r="D69" s="16">
        <v>1</v>
      </c>
      <c r="E69" s="16">
        <v>1</v>
      </c>
      <c r="F69" s="16"/>
      <c r="G69" s="17" t="s">
        <v>60</v>
      </c>
      <c r="H69" s="16">
        <v>44</v>
      </c>
      <c r="I69" s="18">
        <v>2.5</v>
      </c>
      <c r="J69" s="18">
        <v>4.5</v>
      </c>
    </row>
    <row r="70" spans="1:10" ht="22.5" x14ac:dyDescent="0.2">
      <c r="A70" s="16">
        <v>1</v>
      </c>
      <c r="B70" s="16">
        <v>4</v>
      </c>
      <c r="C70" s="16">
        <v>1</v>
      </c>
      <c r="D70" s="16">
        <v>1</v>
      </c>
      <c r="E70" s="16">
        <v>2</v>
      </c>
      <c r="F70" s="16"/>
      <c r="G70" s="17" t="s">
        <v>61</v>
      </c>
      <c r="H70" s="16">
        <v>45</v>
      </c>
      <c r="I70" s="18">
        <v>65</v>
      </c>
      <c r="J70" s="18">
        <v>101.2</v>
      </c>
    </row>
    <row r="71" spans="1:10" ht="22.5" x14ac:dyDescent="0.2">
      <c r="A71" s="16">
        <v>1</v>
      </c>
      <c r="B71" s="16">
        <v>4</v>
      </c>
      <c r="C71" s="16">
        <v>1</v>
      </c>
      <c r="D71" s="16">
        <v>1</v>
      </c>
      <c r="E71" s="16">
        <v>3</v>
      </c>
      <c r="F71" s="16"/>
      <c r="G71" s="17" t="s">
        <v>62</v>
      </c>
      <c r="H71" s="16">
        <v>46</v>
      </c>
      <c r="I71" s="18"/>
      <c r="J71" s="18"/>
    </row>
    <row r="72" spans="1:10" x14ac:dyDescent="0.2">
      <c r="A72" s="16">
        <v>1</v>
      </c>
      <c r="B72" s="16">
        <v>4</v>
      </c>
      <c r="C72" s="16">
        <v>1</v>
      </c>
      <c r="D72" s="16">
        <v>2</v>
      </c>
      <c r="E72" s="16"/>
      <c r="F72" s="16"/>
      <c r="G72" s="17" t="s">
        <v>63</v>
      </c>
      <c r="H72" s="16">
        <v>47</v>
      </c>
      <c r="I72" s="18">
        <v>20</v>
      </c>
      <c r="J72" s="18">
        <v>0</v>
      </c>
    </row>
    <row r="73" spans="1:10" x14ac:dyDescent="0.2">
      <c r="A73" s="16">
        <v>1</v>
      </c>
      <c r="B73" s="16">
        <v>4</v>
      </c>
      <c r="C73" s="16">
        <v>1</v>
      </c>
      <c r="D73" s="16">
        <v>4</v>
      </c>
      <c r="E73" s="16"/>
      <c r="F73" s="16"/>
      <c r="G73" s="17" t="s">
        <v>64</v>
      </c>
      <c r="H73" s="16">
        <v>48</v>
      </c>
      <c r="I73" s="18">
        <v>115</v>
      </c>
      <c r="J73" s="18">
        <v>127</v>
      </c>
    </row>
    <row r="74" spans="1:10" ht="21.75" customHeight="1" x14ac:dyDescent="0.2">
      <c r="A74" s="16">
        <v>1</v>
      </c>
      <c r="B74" s="16">
        <v>4</v>
      </c>
      <c r="C74" s="16">
        <v>1</v>
      </c>
      <c r="D74" s="16">
        <v>5</v>
      </c>
      <c r="E74" s="16"/>
      <c r="F74" s="16"/>
      <c r="G74" s="17" t="s">
        <v>65</v>
      </c>
      <c r="H74" s="16">
        <v>49</v>
      </c>
      <c r="I74" s="19">
        <f>I75+I76+I77</f>
        <v>32</v>
      </c>
      <c r="J74" s="19">
        <f>J75+J76+J77</f>
        <v>55.099999999999994</v>
      </c>
    </row>
    <row r="75" spans="1:10" ht="22.15" customHeight="1" x14ac:dyDescent="0.2">
      <c r="A75" s="16">
        <v>1</v>
      </c>
      <c r="B75" s="16">
        <v>4</v>
      </c>
      <c r="C75" s="16">
        <v>1</v>
      </c>
      <c r="D75" s="16">
        <v>5</v>
      </c>
      <c r="E75" s="16">
        <v>1</v>
      </c>
      <c r="F75" s="16">
        <v>1</v>
      </c>
      <c r="G75" s="17" t="s">
        <v>66</v>
      </c>
      <c r="H75" s="16">
        <v>50</v>
      </c>
      <c r="I75" s="18"/>
      <c r="J75" s="18"/>
    </row>
    <row r="76" spans="1:10" ht="22.15" customHeight="1" x14ac:dyDescent="0.2">
      <c r="A76" s="16">
        <v>1</v>
      </c>
      <c r="B76" s="16">
        <v>4</v>
      </c>
      <c r="C76" s="16">
        <v>1</v>
      </c>
      <c r="D76" s="16">
        <v>5</v>
      </c>
      <c r="E76" s="16">
        <v>1</v>
      </c>
      <c r="F76" s="16">
        <v>2</v>
      </c>
      <c r="G76" s="17" t="s">
        <v>67</v>
      </c>
      <c r="H76" s="16">
        <v>51</v>
      </c>
      <c r="I76" s="18">
        <v>20</v>
      </c>
      <c r="J76" s="18">
        <v>42.4</v>
      </c>
    </row>
    <row r="77" spans="1:10" x14ac:dyDescent="0.2">
      <c r="A77" s="16">
        <v>1</v>
      </c>
      <c r="B77" s="16">
        <v>4</v>
      </c>
      <c r="C77" s="16">
        <v>1</v>
      </c>
      <c r="D77" s="16">
        <v>5</v>
      </c>
      <c r="E77" s="16">
        <v>1</v>
      </c>
      <c r="F77" s="16">
        <v>3</v>
      </c>
      <c r="G77" s="17" t="s">
        <v>68</v>
      </c>
      <c r="H77" s="16">
        <v>52</v>
      </c>
      <c r="I77" s="18">
        <v>12</v>
      </c>
      <c r="J77" s="18">
        <v>12.7</v>
      </c>
    </row>
    <row r="78" spans="1:10" ht="22.5" x14ac:dyDescent="0.2">
      <c r="A78" s="16">
        <v>1</v>
      </c>
      <c r="B78" s="16">
        <v>4</v>
      </c>
      <c r="C78" s="16">
        <v>1</v>
      </c>
      <c r="D78" s="16">
        <v>6</v>
      </c>
      <c r="E78" s="16"/>
      <c r="F78" s="16"/>
      <c r="G78" s="17" t="s">
        <v>69</v>
      </c>
      <c r="H78" s="16">
        <v>53</v>
      </c>
      <c r="I78" s="18"/>
      <c r="J78" s="18"/>
    </row>
    <row r="79" spans="1:10" ht="21" x14ac:dyDescent="0.2">
      <c r="A79" s="13">
        <v>1</v>
      </c>
      <c r="B79" s="13">
        <v>4</v>
      </c>
      <c r="C79" s="13">
        <v>2</v>
      </c>
      <c r="D79" s="13"/>
      <c r="E79" s="13"/>
      <c r="F79" s="13"/>
      <c r="G79" s="14" t="s">
        <v>70</v>
      </c>
      <c r="H79" s="13">
        <v>54</v>
      </c>
      <c r="I79" s="15">
        <f>I80+I81+I82+I83+I86</f>
        <v>4844</v>
      </c>
      <c r="J79" s="15">
        <f>J80+J81+J82+J83+J86</f>
        <v>4817.8</v>
      </c>
    </row>
    <row r="80" spans="1:10" ht="22.5" x14ac:dyDescent="0.2">
      <c r="A80" s="16">
        <v>1</v>
      </c>
      <c r="B80" s="16">
        <v>4</v>
      </c>
      <c r="C80" s="16">
        <v>2</v>
      </c>
      <c r="D80" s="16">
        <v>1</v>
      </c>
      <c r="E80" s="16">
        <v>1</v>
      </c>
      <c r="F80" s="16">
        <v>1</v>
      </c>
      <c r="G80" s="17" t="s">
        <v>71</v>
      </c>
      <c r="H80" s="16">
        <v>55</v>
      </c>
      <c r="I80" s="18">
        <v>1672.5</v>
      </c>
      <c r="J80" s="18">
        <v>1388.3</v>
      </c>
    </row>
    <row r="81" spans="1:10" ht="22.5" x14ac:dyDescent="0.2">
      <c r="A81" s="16">
        <v>1</v>
      </c>
      <c r="B81" s="16">
        <v>4</v>
      </c>
      <c r="C81" s="16">
        <v>2</v>
      </c>
      <c r="D81" s="16">
        <v>1</v>
      </c>
      <c r="E81" s="16">
        <v>2</v>
      </c>
      <c r="F81" s="16">
        <v>1</v>
      </c>
      <c r="G81" s="17" t="s">
        <v>72</v>
      </c>
      <c r="H81" s="16">
        <v>56</v>
      </c>
      <c r="I81" s="18">
        <v>284.39999999999998</v>
      </c>
      <c r="J81" s="18">
        <v>281.5</v>
      </c>
    </row>
    <row r="82" spans="1:10" ht="22.5" x14ac:dyDescent="0.2">
      <c r="A82" s="16">
        <v>1</v>
      </c>
      <c r="B82" s="16">
        <v>4</v>
      </c>
      <c r="C82" s="16">
        <v>2</v>
      </c>
      <c r="D82" s="16">
        <v>1</v>
      </c>
      <c r="E82" s="16">
        <v>4</v>
      </c>
      <c r="F82" s="16">
        <v>1</v>
      </c>
      <c r="G82" s="17" t="s">
        <v>73</v>
      </c>
      <c r="H82" s="16">
        <v>57</v>
      </c>
      <c r="I82" s="18">
        <v>339.5</v>
      </c>
      <c r="J82" s="18">
        <v>333</v>
      </c>
    </row>
    <row r="83" spans="1:10" x14ac:dyDescent="0.2">
      <c r="A83" s="16">
        <v>1</v>
      </c>
      <c r="B83" s="16">
        <v>4</v>
      </c>
      <c r="C83" s="16">
        <v>2</v>
      </c>
      <c r="D83" s="16">
        <v>1</v>
      </c>
      <c r="E83" s="16">
        <v>6</v>
      </c>
      <c r="F83" s="16"/>
      <c r="G83" s="17" t="s">
        <v>74</v>
      </c>
      <c r="H83" s="16">
        <v>58</v>
      </c>
      <c r="I83" s="19">
        <f>I84+I85</f>
        <v>2547.6</v>
      </c>
      <c r="J83" s="19">
        <f>J84+J85</f>
        <v>2815</v>
      </c>
    </row>
    <row r="84" spans="1:10" x14ac:dyDescent="0.2">
      <c r="A84" s="16">
        <v>1</v>
      </c>
      <c r="B84" s="16">
        <v>4</v>
      </c>
      <c r="C84" s="16">
        <v>2</v>
      </c>
      <c r="D84" s="16">
        <v>1</v>
      </c>
      <c r="E84" s="16">
        <v>6</v>
      </c>
      <c r="F84" s="16">
        <v>1</v>
      </c>
      <c r="G84" s="17" t="s">
        <v>75</v>
      </c>
      <c r="H84" s="16">
        <v>59</v>
      </c>
      <c r="I84" s="18">
        <v>40</v>
      </c>
      <c r="J84" s="18">
        <v>42.2</v>
      </c>
    </row>
    <row r="85" spans="1:10" ht="15" customHeight="1" x14ac:dyDescent="0.2">
      <c r="A85" s="16">
        <v>1</v>
      </c>
      <c r="B85" s="16">
        <v>4</v>
      </c>
      <c r="C85" s="16">
        <v>2</v>
      </c>
      <c r="D85" s="16">
        <v>1</v>
      </c>
      <c r="E85" s="16">
        <v>6</v>
      </c>
      <c r="F85" s="16">
        <v>2</v>
      </c>
      <c r="G85" s="17" t="s">
        <v>76</v>
      </c>
      <c r="H85" s="16">
        <v>60</v>
      </c>
      <c r="I85" s="18">
        <v>2507.6</v>
      </c>
      <c r="J85" s="18">
        <v>2772.8</v>
      </c>
    </row>
    <row r="86" spans="1:10" ht="17.25" customHeight="1" x14ac:dyDescent="0.2">
      <c r="A86" s="16">
        <v>1</v>
      </c>
      <c r="B86" s="16">
        <v>4</v>
      </c>
      <c r="C86" s="16">
        <v>2</v>
      </c>
      <c r="D86" s="16">
        <v>1</v>
      </c>
      <c r="E86" s="16">
        <v>7</v>
      </c>
      <c r="F86" s="16"/>
      <c r="G86" s="17" t="s">
        <v>77</v>
      </c>
      <c r="H86" s="16">
        <v>61</v>
      </c>
      <c r="I86" s="18"/>
      <c r="J86" s="18"/>
    </row>
    <row r="87" spans="1:10" ht="23.25" customHeight="1" x14ac:dyDescent="0.2">
      <c r="A87" s="13">
        <v>1</v>
      </c>
      <c r="B87" s="13">
        <v>4</v>
      </c>
      <c r="C87" s="13">
        <v>3</v>
      </c>
      <c r="D87" s="13"/>
      <c r="E87" s="13"/>
      <c r="F87" s="13"/>
      <c r="G87" s="14" t="s">
        <v>78</v>
      </c>
      <c r="H87" s="13">
        <v>62</v>
      </c>
      <c r="I87" s="21">
        <v>90</v>
      </c>
      <c r="J87" s="21">
        <v>120.8</v>
      </c>
    </row>
    <row r="88" spans="1:10" ht="18" customHeight="1" x14ac:dyDescent="0.2">
      <c r="A88" s="13">
        <v>1</v>
      </c>
      <c r="B88" s="13">
        <v>4</v>
      </c>
      <c r="C88" s="13">
        <v>4</v>
      </c>
      <c r="D88" s="13"/>
      <c r="E88" s="13"/>
      <c r="F88" s="13"/>
      <c r="G88" s="14" t="s">
        <v>79</v>
      </c>
      <c r="H88" s="13">
        <v>63</v>
      </c>
      <c r="I88" s="21">
        <v>224.4</v>
      </c>
      <c r="J88" s="21">
        <v>234.5</v>
      </c>
    </row>
    <row r="89" spans="1:10" ht="21" x14ac:dyDescent="0.2">
      <c r="A89" s="13">
        <v>4</v>
      </c>
      <c r="B89" s="13">
        <v>1</v>
      </c>
      <c r="C89" s="13"/>
      <c r="D89" s="13"/>
      <c r="E89" s="13"/>
      <c r="F89" s="13"/>
      <c r="G89" s="14" t="s">
        <v>80</v>
      </c>
      <c r="H89" s="13">
        <v>64</v>
      </c>
      <c r="I89" s="15">
        <f>I90+I105+I110+I113</f>
        <v>42</v>
      </c>
      <c r="J89" s="15">
        <f>J90+J105+J110+J113</f>
        <v>53.8</v>
      </c>
    </row>
    <row r="90" spans="1:10" ht="24" customHeight="1" x14ac:dyDescent="0.2">
      <c r="A90" s="13">
        <v>4</v>
      </c>
      <c r="B90" s="13">
        <v>1</v>
      </c>
      <c r="C90" s="13">
        <v>1</v>
      </c>
      <c r="D90" s="13"/>
      <c r="E90" s="13"/>
      <c r="F90" s="13"/>
      <c r="G90" s="14" t="s">
        <v>81</v>
      </c>
      <c r="H90" s="13">
        <v>65</v>
      </c>
      <c r="I90" s="15">
        <f>I91+I92+I96+I100+I104</f>
        <v>42</v>
      </c>
      <c r="J90" s="15">
        <f>J91+J92+J96+J100+J104</f>
        <v>53.8</v>
      </c>
    </row>
    <row r="91" spans="1:10" x14ac:dyDescent="0.2">
      <c r="A91" s="16">
        <v>4</v>
      </c>
      <c r="B91" s="16">
        <v>1</v>
      </c>
      <c r="C91" s="16">
        <v>1</v>
      </c>
      <c r="D91" s="16">
        <v>1</v>
      </c>
      <c r="E91" s="16"/>
      <c r="F91" s="16"/>
      <c r="G91" s="17" t="s">
        <v>82</v>
      </c>
      <c r="H91" s="16">
        <v>66</v>
      </c>
      <c r="I91" s="18">
        <v>42</v>
      </c>
      <c r="J91" s="18">
        <v>52.8</v>
      </c>
    </row>
    <row r="92" spans="1:10" ht="22.5" x14ac:dyDescent="0.2">
      <c r="A92" s="16">
        <v>4</v>
      </c>
      <c r="B92" s="16">
        <v>1</v>
      </c>
      <c r="C92" s="16">
        <v>1</v>
      </c>
      <c r="D92" s="16">
        <v>2</v>
      </c>
      <c r="E92" s="16"/>
      <c r="F92" s="16"/>
      <c r="G92" s="17" t="s">
        <v>83</v>
      </c>
      <c r="H92" s="16">
        <v>67</v>
      </c>
      <c r="I92" s="19">
        <f>I93+I94+I95</f>
        <v>0</v>
      </c>
      <c r="J92" s="19">
        <f>J93+J94+J95</f>
        <v>0</v>
      </c>
    </row>
    <row r="93" spans="1:10" x14ac:dyDescent="0.2">
      <c r="A93" s="16">
        <v>4</v>
      </c>
      <c r="B93" s="16">
        <v>1</v>
      </c>
      <c r="C93" s="16">
        <v>1</v>
      </c>
      <c r="D93" s="16">
        <v>2</v>
      </c>
      <c r="E93" s="16">
        <v>1</v>
      </c>
      <c r="F93" s="16">
        <v>1</v>
      </c>
      <c r="G93" s="17" t="s">
        <v>84</v>
      </c>
      <c r="H93" s="16">
        <v>68</v>
      </c>
      <c r="I93" s="18"/>
      <c r="J93" s="18"/>
    </row>
    <row r="94" spans="1:10" ht="18.75" customHeight="1" x14ac:dyDescent="0.2">
      <c r="A94" s="16">
        <v>4</v>
      </c>
      <c r="B94" s="16">
        <v>1</v>
      </c>
      <c r="C94" s="16">
        <v>1</v>
      </c>
      <c r="D94" s="16">
        <v>2</v>
      </c>
      <c r="E94" s="16">
        <v>1</v>
      </c>
      <c r="F94" s="16">
        <v>2</v>
      </c>
      <c r="G94" s="17" t="s">
        <v>85</v>
      </c>
      <c r="H94" s="16">
        <v>69</v>
      </c>
      <c r="I94" s="18"/>
      <c r="J94" s="18"/>
    </row>
    <row r="95" spans="1:10" ht="22.5" x14ac:dyDescent="0.2">
      <c r="A95" s="16">
        <v>4</v>
      </c>
      <c r="B95" s="16">
        <v>1</v>
      </c>
      <c r="C95" s="16">
        <v>1</v>
      </c>
      <c r="D95" s="16">
        <v>2</v>
      </c>
      <c r="E95" s="16">
        <v>1</v>
      </c>
      <c r="F95" s="16">
        <v>3</v>
      </c>
      <c r="G95" s="17" t="s">
        <v>86</v>
      </c>
      <c r="H95" s="16">
        <v>70</v>
      </c>
      <c r="I95" s="18"/>
      <c r="J95" s="18"/>
    </row>
    <row r="96" spans="1:10" ht="22.5" x14ac:dyDescent="0.2">
      <c r="A96" s="16">
        <v>4</v>
      </c>
      <c r="B96" s="16">
        <v>1</v>
      </c>
      <c r="C96" s="16">
        <v>1</v>
      </c>
      <c r="D96" s="16">
        <v>3</v>
      </c>
      <c r="E96" s="16"/>
      <c r="F96" s="16"/>
      <c r="G96" s="17" t="s">
        <v>87</v>
      </c>
      <c r="H96" s="16">
        <v>71</v>
      </c>
      <c r="I96" s="19">
        <f>I97+I98+I99</f>
        <v>0</v>
      </c>
      <c r="J96" s="19">
        <f>J97+J98+J99</f>
        <v>0</v>
      </c>
    </row>
    <row r="97" spans="1:10" ht="16.5" customHeight="1" x14ac:dyDescent="0.2">
      <c r="A97" s="16">
        <v>4</v>
      </c>
      <c r="B97" s="16">
        <v>1</v>
      </c>
      <c r="C97" s="16">
        <v>1</v>
      </c>
      <c r="D97" s="16">
        <v>3</v>
      </c>
      <c r="E97" s="16">
        <v>1</v>
      </c>
      <c r="F97" s="16">
        <v>1</v>
      </c>
      <c r="G97" s="17" t="s">
        <v>88</v>
      </c>
      <c r="H97" s="16">
        <v>72</v>
      </c>
      <c r="I97" s="18"/>
      <c r="J97" s="18"/>
    </row>
    <row r="98" spans="1:10" ht="16.5" customHeight="1" x14ac:dyDescent="0.2">
      <c r="A98" s="16">
        <v>4</v>
      </c>
      <c r="B98" s="16">
        <v>1</v>
      </c>
      <c r="C98" s="16">
        <v>1</v>
      </c>
      <c r="D98" s="16">
        <v>3</v>
      </c>
      <c r="E98" s="16">
        <v>1</v>
      </c>
      <c r="F98" s="16">
        <v>2</v>
      </c>
      <c r="G98" s="17" t="s">
        <v>89</v>
      </c>
      <c r="H98" s="16">
        <v>73</v>
      </c>
      <c r="I98" s="18"/>
      <c r="J98" s="18"/>
    </row>
    <row r="99" spans="1:10" ht="15.75" customHeight="1" x14ac:dyDescent="0.2">
      <c r="A99" s="16">
        <v>4</v>
      </c>
      <c r="B99" s="16">
        <v>1</v>
      </c>
      <c r="C99" s="16">
        <v>1</v>
      </c>
      <c r="D99" s="16">
        <v>3</v>
      </c>
      <c r="E99" s="16">
        <v>1</v>
      </c>
      <c r="F99" s="16">
        <v>3</v>
      </c>
      <c r="G99" s="17" t="s">
        <v>90</v>
      </c>
      <c r="H99" s="16">
        <v>74</v>
      </c>
      <c r="I99" s="18"/>
      <c r="J99" s="18"/>
    </row>
    <row r="100" spans="1:10" ht="22.5" x14ac:dyDescent="0.2">
      <c r="A100" s="16">
        <v>4</v>
      </c>
      <c r="B100" s="16">
        <v>1</v>
      </c>
      <c r="C100" s="16">
        <v>1</v>
      </c>
      <c r="D100" s="16">
        <v>4</v>
      </c>
      <c r="E100" s="16"/>
      <c r="F100" s="16"/>
      <c r="G100" s="17" t="s">
        <v>91</v>
      </c>
      <c r="H100" s="16">
        <v>75</v>
      </c>
      <c r="I100" s="19">
        <f>I101+I102+I103</f>
        <v>0</v>
      </c>
      <c r="J100" s="19">
        <f>J101+J102+J103</f>
        <v>0</v>
      </c>
    </row>
    <row r="101" spans="1:10" x14ac:dyDescent="0.2">
      <c r="A101" s="16">
        <v>4</v>
      </c>
      <c r="B101" s="16">
        <v>1</v>
      </c>
      <c r="C101" s="16">
        <v>1</v>
      </c>
      <c r="D101" s="16">
        <v>4</v>
      </c>
      <c r="E101" s="16">
        <v>1</v>
      </c>
      <c r="F101" s="16">
        <v>1</v>
      </c>
      <c r="G101" s="17" t="s">
        <v>92</v>
      </c>
      <c r="H101" s="16">
        <v>76</v>
      </c>
      <c r="I101" s="18"/>
      <c r="J101" s="18"/>
    </row>
    <row r="102" spans="1:10" ht="22.5" x14ac:dyDescent="0.2">
      <c r="A102" s="16">
        <v>4</v>
      </c>
      <c r="B102" s="16">
        <v>1</v>
      </c>
      <c r="C102" s="16">
        <v>1</v>
      </c>
      <c r="D102" s="16">
        <v>4</v>
      </c>
      <c r="E102" s="16">
        <v>1</v>
      </c>
      <c r="F102" s="16">
        <v>2</v>
      </c>
      <c r="G102" s="17" t="s">
        <v>93</v>
      </c>
      <c r="H102" s="16">
        <v>77</v>
      </c>
      <c r="I102" s="18"/>
      <c r="J102" s="18"/>
    </row>
    <row r="103" spans="1:10" x14ac:dyDescent="0.2">
      <c r="A103" s="16">
        <v>4</v>
      </c>
      <c r="B103" s="16">
        <v>1</v>
      </c>
      <c r="C103" s="16">
        <v>1</v>
      </c>
      <c r="D103" s="16">
        <v>4</v>
      </c>
      <c r="E103" s="16">
        <v>1</v>
      </c>
      <c r="F103" s="16">
        <v>3</v>
      </c>
      <c r="G103" s="17" t="s">
        <v>94</v>
      </c>
      <c r="H103" s="16">
        <v>78</v>
      </c>
      <c r="I103" s="18"/>
      <c r="J103" s="18"/>
    </row>
    <row r="104" spans="1:10" ht="22.5" x14ac:dyDescent="0.2">
      <c r="A104" s="16">
        <v>4</v>
      </c>
      <c r="B104" s="16">
        <v>1</v>
      </c>
      <c r="C104" s="16">
        <v>1</v>
      </c>
      <c r="D104" s="16">
        <v>5</v>
      </c>
      <c r="E104" s="16"/>
      <c r="F104" s="16"/>
      <c r="G104" s="17" t="s">
        <v>95</v>
      </c>
      <c r="H104" s="16">
        <v>79</v>
      </c>
      <c r="I104" s="18">
        <v>0</v>
      </c>
      <c r="J104" s="18">
        <v>1</v>
      </c>
    </row>
    <row r="105" spans="1:10" ht="21" x14ac:dyDescent="0.2">
      <c r="A105" s="13">
        <v>4</v>
      </c>
      <c r="B105" s="13">
        <v>1</v>
      </c>
      <c r="C105" s="13">
        <v>2</v>
      </c>
      <c r="D105" s="13"/>
      <c r="E105" s="13"/>
      <c r="F105" s="13"/>
      <c r="G105" s="14" t="s">
        <v>96</v>
      </c>
      <c r="H105" s="13">
        <v>80</v>
      </c>
      <c r="I105" s="15">
        <f>I106+I107+I108+I109</f>
        <v>0</v>
      </c>
      <c r="J105" s="15">
        <f>J106+J107+J108+J109</f>
        <v>0</v>
      </c>
    </row>
    <row r="106" spans="1:10" ht="22.5" x14ac:dyDescent="0.2">
      <c r="A106" s="16">
        <v>4</v>
      </c>
      <c r="B106" s="16">
        <v>1</v>
      </c>
      <c r="C106" s="16">
        <v>2</v>
      </c>
      <c r="D106" s="16">
        <v>1</v>
      </c>
      <c r="E106" s="16">
        <v>1</v>
      </c>
      <c r="F106" s="16">
        <v>2</v>
      </c>
      <c r="G106" s="17" t="s">
        <v>97</v>
      </c>
      <c r="H106" s="16">
        <v>81</v>
      </c>
      <c r="I106" s="18"/>
      <c r="J106" s="18"/>
    </row>
    <row r="107" spans="1:10" x14ac:dyDescent="0.2">
      <c r="A107" s="16">
        <v>4</v>
      </c>
      <c r="B107" s="16">
        <v>1</v>
      </c>
      <c r="C107" s="16">
        <v>2</v>
      </c>
      <c r="D107" s="16">
        <v>1</v>
      </c>
      <c r="E107" s="16">
        <v>1</v>
      </c>
      <c r="F107" s="16">
        <v>3</v>
      </c>
      <c r="G107" s="17" t="s">
        <v>98</v>
      </c>
      <c r="H107" s="16">
        <v>82</v>
      </c>
      <c r="I107" s="18"/>
      <c r="J107" s="18"/>
    </row>
    <row r="108" spans="1:10" ht="18" customHeight="1" x14ac:dyDescent="0.2">
      <c r="A108" s="16">
        <v>4</v>
      </c>
      <c r="B108" s="16">
        <v>1</v>
      </c>
      <c r="C108" s="16">
        <v>2</v>
      </c>
      <c r="D108" s="16">
        <v>1</v>
      </c>
      <c r="E108" s="16">
        <v>1</v>
      </c>
      <c r="F108" s="16">
        <v>4</v>
      </c>
      <c r="G108" s="17" t="s">
        <v>99</v>
      </c>
      <c r="H108" s="16">
        <v>83</v>
      </c>
      <c r="I108" s="18"/>
      <c r="J108" s="18"/>
    </row>
    <row r="109" spans="1:10" ht="17.25" customHeight="1" x14ac:dyDescent="0.2">
      <c r="A109" s="16">
        <v>4</v>
      </c>
      <c r="B109" s="16">
        <v>1</v>
      </c>
      <c r="C109" s="16">
        <v>2</v>
      </c>
      <c r="D109" s="16">
        <v>1</v>
      </c>
      <c r="E109" s="16">
        <v>1</v>
      </c>
      <c r="F109" s="16">
        <v>5</v>
      </c>
      <c r="G109" s="17" t="s">
        <v>100</v>
      </c>
      <c r="H109" s="16">
        <v>84</v>
      </c>
      <c r="I109" s="18"/>
      <c r="J109" s="18"/>
    </row>
    <row r="110" spans="1:10" ht="15" customHeight="1" x14ac:dyDescent="0.2">
      <c r="A110" s="13">
        <v>4</v>
      </c>
      <c r="B110" s="13">
        <v>1</v>
      </c>
      <c r="C110" s="13">
        <v>3</v>
      </c>
      <c r="D110" s="13"/>
      <c r="E110" s="13"/>
      <c r="F110" s="13"/>
      <c r="G110" s="14" t="s">
        <v>101</v>
      </c>
      <c r="H110" s="13">
        <v>85</v>
      </c>
      <c r="I110" s="15">
        <f>I111+I112</f>
        <v>0</v>
      </c>
      <c r="J110" s="15">
        <f>J111+J112</f>
        <v>0</v>
      </c>
    </row>
    <row r="111" spans="1:10" ht="22.5" x14ac:dyDescent="0.2">
      <c r="A111" s="16">
        <v>4</v>
      </c>
      <c r="B111" s="16">
        <v>1</v>
      </c>
      <c r="C111" s="16">
        <v>3</v>
      </c>
      <c r="D111" s="16">
        <v>1</v>
      </c>
      <c r="E111" s="16"/>
      <c r="F111" s="16"/>
      <c r="G111" s="17" t="s">
        <v>102</v>
      </c>
      <c r="H111" s="16">
        <v>86</v>
      </c>
      <c r="I111" s="18"/>
      <c r="J111" s="18"/>
    </row>
    <row r="112" spans="1:10" x14ac:dyDescent="0.2">
      <c r="A112" s="16">
        <v>4</v>
      </c>
      <c r="B112" s="16">
        <v>1</v>
      </c>
      <c r="C112" s="16">
        <v>3</v>
      </c>
      <c r="D112" s="16">
        <v>2</v>
      </c>
      <c r="E112" s="16"/>
      <c r="F112" s="16"/>
      <c r="G112" s="17" t="s">
        <v>103</v>
      </c>
      <c r="H112" s="16">
        <v>87</v>
      </c>
      <c r="I112" s="18"/>
      <c r="J112" s="18"/>
    </row>
    <row r="113" spans="1:10" ht="21" x14ac:dyDescent="0.2">
      <c r="A113" s="13">
        <v>4</v>
      </c>
      <c r="B113" s="13">
        <v>1</v>
      </c>
      <c r="C113" s="13">
        <v>4</v>
      </c>
      <c r="D113" s="13"/>
      <c r="E113" s="13"/>
      <c r="F113" s="13"/>
      <c r="G113" s="14" t="s">
        <v>104</v>
      </c>
      <c r="H113" s="13">
        <v>88</v>
      </c>
      <c r="I113" s="21"/>
      <c r="J113" s="21"/>
    </row>
    <row r="114" spans="1:10" ht="19.5" customHeight="1" x14ac:dyDescent="0.2">
      <c r="A114" s="16"/>
      <c r="B114" s="16"/>
      <c r="C114" s="16"/>
      <c r="D114" s="16"/>
      <c r="E114" s="16"/>
      <c r="F114" s="16"/>
      <c r="G114" s="14" t="s">
        <v>105</v>
      </c>
      <c r="H114" s="13">
        <v>89</v>
      </c>
      <c r="I114" s="15">
        <f>I26+I40+I66+I89</f>
        <v>34154.699999999997</v>
      </c>
      <c r="J114" s="15">
        <f>J26+J40+J66+J89</f>
        <v>33037.500000000007</v>
      </c>
    </row>
    <row r="115" spans="1:10" ht="25.5" customHeight="1" x14ac:dyDescent="0.2">
      <c r="A115" s="16"/>
      <c r="B115" s="16"/>
      <c r="C115" s="16"/>
      <c r="D115" s="16"/>
      <c r="E115" s="16"/>
      <c r="F115" s="16"/>
      <c r="G115" s="14" t="s">
        <v>106</v>
      </c>
      <c r="H115" s="13">
        <v>90</v>
      </c>
      <c r="I115" s="15">
        <f>I116+I121</f>
        <v>3884.9</v>
      </c>
      <c r="J115" s="15">
        <f>J116+J121</f>
        <v>0</v>
      </c>
    </row>
    <row r="116" spans="1:10" ht="30" customHeight="1" x14ac:dyDescent="0.2">
      <c r="A116" s="13">
        <v>4</v>
      </c>
      <c r="B116" s="13">
        <v>2</v>
      </c>
      <c r="C116" s="13"/>
      <c r="D116" s="13"/>
      <c r="E116" s="13"/>
      <c r="F116" s="13"/>
      <c r="G116" s="14" t="s">
        <v>107</v>
      </c>
      <c r="H116" s="13">
        <v>91</v>
      </c>
      <c r="I116" s="15">
        <f>I117+I120</f>
        <v>0</v>
      </c>
      <c r="J116" s="15">
        <f>J117+J120</f>
        <v>0</v>
      </c>
    </row>
    <row r="117" spans="1:10" ht="31.5" x14ac:dyDescent="0.2">
      <c r="A117" s="13">
        <v>4</v>
      </c>
      <c r="B117" s="13">
        <v>2</v>
      </c>
      <c r="C117" s="13">
        <v>1</v>
      </c>
      <c r="D117" s="13"/>
      <c r="E117" s="13"/>
      <c r="F117" s="13"/>
      <c r="G117" s="14" t="s">
        <v>108</v>
      </c>
      <c r="H117" s="13">
        <v>92</v>
      </c>
      <c r="I117" s="15">
        <f>I118+I119</f>
        <v>0</v>
      </c>
      <c r="J117" s="15">
        <f>J118+J119</f>
        <v>0</v>
      </c>
    </row>
    <row r="118" spans="1:10" ht="22.9" customHeight="1" x14ac:dyDescent="0.2">
      <c r="A118" s="16">
        <v>4</v>
      </c>
      <c r="B118" s="16">
        <v>2</v>
      </c>
      <c r="C118" s="16">
        <v>1</v>
      </c>
      <c r="D118" s="16">
        <v>5</v>
      </c>
      <c r="E118" s="16">
        <v>1</v>
      </c>
      <c r="F118" s="16"/>
      <c r="G118" s="17" t="s">
        <v>109</v>
      </c>
      <c r="H118" s="16">
        <v>93</v>
      </c>
      <c r="I118" s="18"/>
      <c r="J118" s="18"/>
    </row>
    <row r="119" spans="1:10" x14ac:dyDescent="0.2">
      <c r="A119" s="16">
        <v>4</v>
      </c>
      <c r="B119" s="16">
        <v>2</v>
      </c>
      <c r="C119" s="16">
        <v>1</v>
      </c>
      <c r="D119" s="16">
        <v>7</v>
      </c>
      <c r="E119" s="16">
        <v>1</v>
      </c>
      <c r="F119" s="16"/>
      <c r="G119" s="17" t="s">
        <v>110</v>
      </c>
      <c r="H119" s="16">
        <v>94</v>
      </c>
      <c r="I119" s="18"/>
      <c r="J119" s="18"/>
    </row>
    <row r="120" spans="1:10" ht="34.9" customHeight="1" x14ac:dyDescent="0.2">
      <c r="A120" s="13">
        <v>4</v>
      </c>
      <c r="B120" s="13">
        <v>2</v>
      </c>
      <c r="C120" s="13">
        <v>2</v>
      </c>
      <c r="D120" s="13"/>
      <c r="E120" s="13"/>
      <c r="F120" s="13"/>
      <c r="G120" s="14" t="s">
        <v>111</v>
      </c>
      <c r="H120" s="13">
        <v>95</v>
      </c>
      <c r="I120" s="21"/>
      <c r="J120" s="21"/>
    </row>
    <row r="121" spans="1:10" ht="27" customHeight="1" x14ac:dyDescent="0.2">
      <c r="A121" s="13">
        <v>4</v>
      </c>
      <c r="B121" s="13">
        <v>3</v>
      </c>
      <c r="C121" s="16"/>
      <c r="D121" s="16"/>
      <c r="E121" s="16"/>
      <c r="F121" s="16"/>
      <c r="G121" s="14" t="s">
        <v>112</v>
      </c>
      <c r="H121" s="13">
        <v>96</v>
      </c>
      <c r="I121" s="15">
        <f>I122+I126</f>
        <v>3884.9</v>
      </c>
      <c r="J121" s="15">
        <f>J122+J126</f>
        <v>0</v>
      </c>
    </row>
    <row r="122" spans="1:10" ht="38.450000000000003" customHeight="1" x14ac:dyDescent="0.2">
      <c r="A122" s="13">
        <v>4</v>
      </c>
      <c r="B122" s="13">
        <v>3</v>
      </c>
      <c r="C122" s="13">
        <v>1</v>
      </c>
      <c r="D122" s="13"/>
      <c r="E122" s="13"/>
      <c r="F122" s="13"/>
      <c r="G122" s="14" t="s">
        <v>113</v>
      </c>
      <c r="H122" s="13">
        <v>97</v>
      </c>
      <c r="I122" s="15">
        <f>I123</f>
        <v>3884.9</v>
      </c>
      <c r="J122" s="15">
        <f>J123</f>
        <v>0</v>
      </c>
    </row>
    <row r="123" spans="1:10" ht="15" customHeight="1" x14ac:dyDescent="0.2">
      <c r="A123" s="16">
        <v>4</v>
      </c>
      <c r="B123" s="16">
        <v>3</v>
      </c>
      <c r="C123" s="16">
        <v>1</v>
      </c>
      <c r="D123" s="16">
        <v>4</v>
      </c>
      <c r="E123" s="16">
        <v>1</v>
      </c>
      <c r="F123" s="16"/>
      <c r="G123" s="17" t="s">
        <v>114</v>
      </c>
      <c r="H123" s="16">
        <v>98</v>
      </c>
      <c r="I123" s="22">
        <f>I124+I125</f>
        <v>3884.9</v>
      </c>
      <c r="J123" s="19">
        <f>J124+J125</f>
        <v>0</v>
      </c>
    </row>
    <row r="124" spans="1:10" x14ac:dyDescent="0.2">
      <c r="A124" s="16">
        <v>4</v>
      </c>
      <c r="B124" s="16">
        <v>3</v>
      </c>
      <c r="C124" s="16">
        <v>1</v>
      </c>
      <c r="D124" s="16">
        <v>4</v>
      </c>
      <c r="E124" s="16">
        <v>1</v>
      </c>
      <c r="F124" s="16">
        <v>1</v>
      </c>
      <c r="G124" s="17" t="s">
        <v>115</v>
      </c>
      <c r="H124" s="16">
        <v>99</v>
      </c>
      <c r="I124" s="18">
        <v>3884.9</v>
      </c>
      <c r="J124" s="18">
        <v>0</v>
      </c>
    </row>
    <row r="125" spans="1:10" x14ac:dyDescent="0.2">
      <c r="A125" s="16">
        <v>4</v>
      </c>
      <c r="B125" s="16">
        <v>3</v>
      </c>
      <c r="C125" s="16">
        <v>1</v>
      </c>
      <c r="D125" s="16">
        <v>4</v>
      </c>
      <c r="E125" s="16">
        <v>1</v>
      </c>
      <c r="F125" s="16">
        <v>2</v>
      </c>
      <c r="G125" s="17" t="s">
        <v>116</v>
      </c>
      <c r="H125" s="16">
        <v>100</v>
      </c>
      <c r="I125" s="18"/>
      <c r="J125" s="18"/>
    </row>
    <row r="126" spans="1:10" ht="31.5" x14ac:dyDescent="0.2">
      <c r="A126" s="13">
        <v>4</v>
      </c>
      <c r="B126" s="13">
        <v>3</v>
      </c>
      <c r="C126" s="13">
        <v>2</v>
      </c>
      <c r="D126" s="13"/>
      <c r="E126" s="13"/>
      <c r="F126" s="13"/>
      <c r="G126" s="14" t="s">
        <v>117</v>
      </c>
      <c r="H126" s="13">
        <v>101</v>
      </c>
      <c r="I126" s="15">
        <f>I127</f>
        <v>0</v>
      </c>
      <c r="J126" s="15">
        <f>J127</f>
        <v>0</v>
      </c>
    </row>
    <row r="127" spans="1:10" x14ac:dyDescent="0.2">
      <c r="A127" s="16">
        <v>4</v>
      </c>
      <c r="B127" s="16">
        <v>3</v>
      </c>
      <c r="C127" s="16">
        <v>2</v>
      </c>
      <c r="D127" s="16">
        <v>4</v>
      </c>
      <c r="E127" s="16">
        <v>1</v>
      </c>
      <c r="F127" s="16"/>
      <c r="G127" s="17" t="s">
        <v>118</v>
      </c>
      <c r="H127" s="16">
        <v>102</v>
      </c>
      <c r="I127" s="19">
        <f>I128+I129</f>
        <v>0</v>
      </c>
      <c r="J127" s="19">
        <f>J128+J129</f>
        <v>0</v>
      </c>
    </row>
    <row r="128" spans="1:10" x14ac:dyDescent="0.2">
      <c r="A128" s="16">
        <v>4</v>
      </c>
      <c r="B128" s="16">
        <v>3</v>
      </c>
      <c r="C128" s="16">
        <v>2</v>
      </c>
      <c r="D128" s="16">
        <v>4</v>
      </c>
      <c r="E128" s="16">
        <v>1</v>
      </c>
      <c r="F128" s="16">
        <v>1</v>
      </c>
      <c r="G128" s="17" t="s">
        <v>115</v>
      </c>
      <c r="H128" s="16">
        <v>103</v>
      </c>
      <c r="I128" s="18"/>
      <c r="J128" s="18"/>
    </row>
    <row r="129" spans="1:16" x14ac:dyDescent="0.2">
      <c r="A129" s="16">
        <v>4</v>
      </c>
      <c r="B129" s="16">
        <v>3</v>
      </c>
      <c r="C129" s="16">
        <v>2</v>
      </c>
      <c r="D129" s="16">
        <v>4</v>
      </c>
      <c r="E129" s="16">
        <v>1</v>
      </c>
      <c r="F129" s="16">
        <v>2</v>
      </c>
      <c r="G129" s="17" t="s">
        <v>116</v>
      </c>
      <c r="H129" s="16">
        <v>104</v>
      </c>
      <c r="I129" s="18"/>
      <c r="J129" s="18"/>
    </row>
    <row r="130" spans="1:16" x14ac:dyDescent="0.2">
      <c r="A130" s="13"/>
      <c r="B130" s="13"/>
      <c r="C130" s="13"/>
      <c r="D130" s="13"/>
      <c r="E130" s="13"/>
      <c r="F130" s="13"/>
      <c r="G130" s="14" t="s">
        <v>119</v>
      </c>
      <c r="H130" s="13">
        <v>105</v>
      </c>
      <c r="I130" s="21">
        <v>10529.2</v>
      </c>
      <c r="J130" s="21">
        <v>10529.2</v>
      </c>
    </row>
    <row r="131" spans="1:16" ht="34.15" customHeight="1" x14ac:dyDescent="0.2">
      <c r="A131" s="16"/>
      <c r="B131" s="16"/>
      <c r="C131" s="16"/>
      <c r="D131" s="16"/>
      <c r="E131" s="16"/>
      <c r="F131" s="16"/>
      <c r="G131" s="14" t="s">
        <v>120</v>
      </c>
      <c r="H131" s="13">
        <v>106</v>
      </c>
      <c r="I131" s="21">
        <v>10529.2</v>
      </c>
      <c r="J131" s="21">
        <v>10529.2</v>
      </c>
    </row>
    <row r="132" spans="1:16" x14ac:dyDescent="0.2">
      <c r="A132" s="16"/>
      <c r="B132" s="16"/>
      <c r="C132" s="16"/>
      <c r="D132" s="16"/>
      <c r="E132" s="16"/>
      <c r="F132" s="16"/>
      <c r="G132" s="14" t="s">
        <v>121</v>
      </c>
      <c r="H132" s="13">
        <v>107</v>
      </c>
      <c r="I132" s="19">
        <f>I114+I115+I130</f>
        <v>48568.800000000003</v>
      </c>
      <c r="J132" s="19">
        <f>J114+J115+J130</f>
        <v>43566.700000000012</v>
      </c>
    </row>
    <row r="134" spans="1:16" x14ac:dyDescent="0.2">
      <c r="B134" s="129" t="s">
        <v>122</v>
      </c>
      <c r="C134" s="129"/>
      <c r="D134" s="129"/>
      <c r="E134" s="129"/>
      <c r="F134" s="129"/>
      <c r="G134" s="129"/>
      <c r="H134" s="129"/>
      <c r="I134" s="129"/>
      <c r="J134" s="129"/>
      <c r="K134" s="129"/>
      <c r="L134" s="129"/>
      <c r="M134" s="23"/>
      <c r="N134" s="23"/>
      <c r="O134" s="24"/>
      <c r="P134" s="24"/>
    </row>
    <row r="135" spans="1:16" x14ac:dyDescent="0.2">
      <c r="B135" s="130" t="s">
        <v>123</v>
      </c>
      <c r="C135" s="131"/>
      <c r="D135" s="131"/>
      <c r="E135" s="131"/>
      <c r="F135" s="131"/>
      <c r="G135" s="131"/>
      <c r="H135" s="131"/>
      <c r="I135" s="131"/>
      <c r="J135" s="131"/>
      <c r="K135" s="131"/>
      <c r="L135" s="131"/>
      <c r="O135" s="24"/>
      <c r="P135" s="24"/>
    </row>
    <row r="138" spans="1:16" x14ac:dyDescent="0.2">
      <c r="B138" s="129" t="s">
        <v>124</v>
      </c>
      <c r="C138" s="129"/>
      <c r="D138" s="129"/>
      <c r="E138" s="129"/>
      <c r="F138" s="129"/>
      <c r="G138" s="129"/>
      <c r="H138" s="129"/>
      <c r="I138" s="129"/>
      <c r="J138" s="129"/>
      <c r="K138" s="129"/>
      <c r="L138" s="129"/>
      <c r="M138" s="23"/>
      <c r="N138" s="23"/>
    </row>
    <row r="139" spans="1:16" x14ac:dyDescent="0.2">
      <c r="B139" s="130" t="s">
        <v>125</v>
      </c>
      <c r="C139" s="131"/>
      <c r="D139" s="131"/>
      <c r="E139" s="131"/>
      <c r="F139" s="131"/>
      <c r="G139" s="131"/>
      <c r="H139" s="131"/>
      <c r="I139" s="131"/>
      <c r="J139" s="131"/>
      <c r="K139" s="131"/>
      <c r="L139" s="131"/>
    </row>
    <row r="143" spans="1:16" ht="5.45" customHeight="1" x14ac:dyDescent="0.2"/>
  </sheetData>
  <sheetProtection algorithmName="SHA-512" hashValue="3uNnLkVpgBj5XTSCHcEhGkh5l0q+mGY8P6Yn5wvSNRA8idxCx1UH3TRtjmF0fvYl84o7WyMuK+hj/bnZgqduOQ==" saltValue="nf8tU61cNut3Pih691+gqg==" spinCount="100000" sheet="1" selectLockedCells="1"/>
  <mergeCells count="24">
    <mergeCell ref="G16:I16"/>
    <mergeCell ref="H1:K1"/>
    <mergeCell ref="H2:K2"/>
    <mergeCell ref="G4:J4"/>
    <mergeCell ref="D6:J6"/>
    <mergeCell ref="D7:J7"/>
    <mergeCell ref="G9:J9"/>
    <mergeCell ref="G10:J10"/>
    <mergeCell ref="B12:K12"/>
    <mergeCell ref="G13:I13"/>
    <mergeCell ref="G14:I14"/>
    <mergeCell ref="G15:I15"/>
    <mergeCell ref="G17:I17"/>
    <mergeCell ref="H19:J19"/>
    <mergeCell ref="A22:F24"/>
    <mergeCell ref="G22:G24"/>
    <mergeCell ref="H22:H24"/>
    <mergeCell ref="I22:I24"/>
    <mergeCell ref="J22:J24"/>
    <mergeCell ref="A25:F25"/>
    <mergeCell ref="B134:L134"/>
    <mergeCell ref="B135:L135"/>
    <mergeCell ref="B138:L138"/>
    <mergeCell ref="B139:L139"/>
  </mergeCells>
  <pageMargins left="0.75" right="0.75" top="0.78" bottom="0.82" header="0.5" footer="0.5"/>
  <pageSetup paperSize="9" orientation="portrait" r:id="rId1"/>
  <headerFooter alignWithMargins="0">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D3777-75D1-4745-8700-ADEAE20A2F1E}">
  <dimension ref="A1:F38"/>
  <sheetViews>
    <sheetView topLeftCell="A24" workbookViewId="0">
      <selection activeCell="A37" sqref="A37:F37"/>
    </sheetView>
  </sheetViews>
  <sheetFormatPr defaultRowHeight="12.75" x14ac:dyDescent="0.2"/>
  <cols>
    <col min="1" max="1" width="8.25" style="28" customWidth="1"/>
    <col min="2" max="2" width="34.125" style="28" customWidth="1"/>
    <col min="3" max="3" width="2.75" style="28" customWidth="1"/>
    <col min="4" max="4" width="13.625" style="28" customWidth="1"/>
    <col min="5" max="5" width="13.25" style="28" customWidth="1"/>
    <col min="6" max="256" width="9" style="28"/>
    <col min="257" max="257" width="8.25" style="28" customWidth="1"/>
    <col min="258" max="258" width="34.125" style="28" customWidth="1"/>
    <col min="259" max="259" width="2.75" style="28" customWidth="1"/>
    <col min="260" max="260" width="13.625" style="28" customWidth="1"/>
    <col min="261" max="261" width="13.25" style="28" customWidth="1"/>
    <col min="262" max="512" width="9" style="28"/>
    <col min="513" max="513" width="8.25" style="28" customWidth="1"/>
    <col min="514" max="514" width="34.125" style="28" customWidth="1"/>
    <col min="515" max="515" width="2.75" style="28" customWidth="1"/>
    <col min="516" max="516" width="13.625" style="28" customWidth="1"/>
    <col min="517" max="517" width="13.25" style="28" customWidth="1"/>
    <col min="518" max="768" width="9" style="28"/>
    <col min="769" max="769" width="8.25" style="28" customWidth="1"/>
    <col min="770" max="770" width="34.125" style="28" customWidth="1"/>
    <col min="771" max="771" width="2.75" style="28" customWidth="1"/>
    <col min="772" max="772" width="13.625" style="28" customWidth="1"/>
    <col min="773" max="773" width="13.25" style="28" customWidth="1"/>
    <col min="774" max="1024" width="9" style="28"/>
    <col min="1025" max="1025" width="8.25" style="28" customWidth="1"/>
    <col min="1026" max="1026" width="34.125" style="28" customWidth="1"/>
    <col min="1027" max="1027" width="2.75" style="28" customWidth="1"/>
    <col min="1028" max="1028" width="13.625" style="28" customWidth="1"/>
    <col min="1029" max="1029" width="13.25" style="28" customWidth="1"/>
    <col min="1030" max="1280" width="9" style="28"/>
    <col min="1281" max="1281" width="8.25" style="28" customWidth="1"/>
    <col min="1282" max="1282" width="34.125" style="28" customWidth="1"/>
    <col min="1283" max="1283" width="2.75" style="28" customWidth="1"/>
    <col min="1284" max="1284" width="13.625" style="28" customWidth="1"/>
    <col min="1285" max="1285" width="13.25" style="28" customWidth="1"/>
    <col min="1286" max="1536" width="9" style="28"/>
    <col min="1537" max="1537" width="8.25" style="28" customWidth="1"/>
    <col min="1538" max="1538" width="34.125" style="28" customWidth="1"/>
    <col min="1539" max="1539" width="2.75" style="28" customWidth="1"/>
    <col min="1540" max="1540" width="13.625" style="28" customWidth="1"/>
    <col min="1541" max="1541" width="13.25" style="28" customWidth="1"/>
    <col min="1542" max="1792" width="9" style="28"/>
    <col min="1793" max="1793" width="8.25" style="28" customWidth="1"/>
    <col min="1794" max="1794" width="34.125" style="28" customWidth="1"/>
    <col min="1795" max="1795" width="2.75" style="28" customWidth="1"/>
    <col min="1796" max="1796" width="13.625" style="28" customWidth="1"/>
    <col min="1797" max="1797" width="13.25" style="28" customWidth="1"/>
    <col min="1798" max="2048" width="9" style="28"/>
    <col min="2049" max="2049" width="8.25" style="28" customWidth="1"/>
    <col min="2050" max="2050" width="34.125" style="28" customWidth="1"/>
    <col min="2051" max="2051" width="2.75" style="28" customWidth="1"/>
    <col min="2052" max="2052" width="13.625" style="28" customWidth="1"/>
    <col min="2053" max="2053" width="13.25" style="28" customWidth="1"/>
    <col min="2054" max="2304" width="9" style="28"/>
    <col min="2305" max="2305" width="8.25" style="28" customWidth="1"/>
    <col min="2306" max="2306" width="34.125" style="28" customWidth="1"/>
    <col min="2307" max="2307" width="2.75" style="28" customWidth="1"/>
    <col min="2308" max="2308" width="13.625" style="28" customWidth="1"/>
    <col min="2309" max="2309" width="13.25" style="28" customWidth="1"/>
    <col min="2310" max="2560" width="9" style="28"/>
    <col min="2561" max="2561" width="8.25" style="28" customWidth="1"/>
    <col min="2562" max="2562" width="34.125" style="28" customWidth="1"/>
    <col min="2563" max="2563" width="2.75" style="28" customWidth="1"/>
    <col min="2564" max="2564" width="13.625" style="28" customWidth="1"/>
    <col min="2565" max="2565" width="13.25" style="28" customWidth="1"/>
    <col min="2566" max="2816" width="9" style="28"/>
    <col min="2817" max="2817" width="8.25" style="28" customWidth="1"/>
    <col min="2818" max="2818" width="34.125" style="28" customWidth="1"/>
    <col min="2819" max="2819" width="2.75" style="28" customWidth="1"/>
    <col min="2820" max="2820" width="13.625" style="28" customWidth="1"/>
    <col min="2821" max="2821" width="13.25" style="28" customWidth="1"/>
    <col min="2822" max="3072" width="9" style="28"/>
    <col min="3073" max="3073" width="8.25" style="28" customWidth="1"/>
    <col min="3074" max="3074" width="34.125" style="28" customWidth="1"/>
    <col min="3075" max="3075" width="2.75" style="28" customWidth="1"/>
    <col min="3076" max="3076" width="13.625" style="28" customWidth="1"/>
    <col min="3077" max="3077" width="13.25" style="28" customWidth="1"/>
    <col min="3078" max="3328" width="9" style="28"/>
    <col min="3329" max="3329" width="8.25" style="28" customWidth="1"/>
    <col min="3330" max="3330" width="34.125" style="28" customWidth="1"/>
    <col min="3331" max="3331" width="2.75" style="28" customWidth="1"/>
    <col min="3332" max="3332" width="13.625" style="28" customWidth="1"/>
    <col min="3333" max="3333" width="13.25" style="28" customWidth="1"/>
    <col min="3334" max="3584" width="9" style="28"/>
    <col min="3585" max="3585" width="8.25" style="28" customWidth="1"/>
    <col min="3586" max="3586" width="34.125" style="28" customWidth="1"/>
    <col min="3587" max="3587" width="2.75" style="28" customWidth="1"/>
    <col min="3588" max="3588" width="13.625" style="28" customWidth="1"/>
    <col min="3589" max="3589" width="13.25" style="28" customWidth="1"/>
    <col min="3590" max="3840" width="9" style="28"/>
    <col min="3841" max="3841" width="8.25" style="28" customWidth="1"/>
    <col min="3842" max="3842" width="34.125" style="28" customWidth="1"/>
    <col min="3843" max="3843" width="2.75" style="28" customWidth="1"/>
    <col min="3844" max="3844" width="13.625" style="28" customWidth="1"/>
    <col min="3845" max="3845" width="13.25" style="28" customWidth="1"/>
    <col min="3846" max="4096" width="9" style="28"/>
    <col min="4097" max="4097" width="8.25" style="28" customWidth="1"/>
    <col min="4098" max="4098" width="34.125" style="28" customWidth="1"/>
    <col min="4099" max="4099" width="2.75" style="28" customWidth="1"/>
    <col min="4100" max="4100" width="13.625" style="28" customWidth="1"/>
    <col min="4101" max="4101" width="13.25" style="28" customWidth="1"/>
    <col min="4102" max="4352" width="9" style="28"/>
    <col min="4353" max="4353" width="8.25" style="28" customWidth="1"/>
    <col min="4354" max="4354" width="34.125" style="28" customWidth="1"/>
    <col min="4355" max="4355" width="2.75" style="28" customWidth="1"/>
    <col min="4356" max="4356" width="13.625" style="28" customWidth="1"/>
    <col min="4357" max="4357" width="13.25" style="28" customWidth="1"/>
    <col min="4358" max="4608" width="9" style="28"/>
    <col min="4609" max="4609" width="8.25" style="28" customWidth="1"/>
    <col min="4610" max="4610" width="34.125" style="28" customWidth="1"/>
    <col min="4611" max="4611" width="2.75" style="28" customWidth="1"/>
    <col min="4612" max="4612" width="13.625" style="28" customWidth="1"/>
    <col min="4613" max="4613" width="13.25" style="28" customWidth="1"/>
    <col min="4614" max="4864" width="9" style="28"/>
    <col min="4865" max="4865" width="8.25" style="28" customWidth="1"/>
    <col min="4866" max="4866" width="34.125" style="28" customWidth="1"/>
    <col min="4867" max="4867" width="2.75" style="28" customWidth="1"/>
    <col min="4868" max="4868" width="13.625" style="28" customWidth="1"/>
    <col min="4869" max="4869" width="13.25" style="28" customWidth="1"/>
    <col min="4870" max="5120" width="9" style="28"/>
    <col min="5121" max="5121" width="8.25" style="28" customWidth="1"/>
    <col min="5122" max="5122" width="34.125" style="28" customWidth="1"/>
    <col min="5123" max="5123" width="2.75" style="28" customWidth="1"/>
    <col min="5124" max="5124" width="13.625" style="28" customWidth="1"/>
    <col min="5125" max="5125" width="13.25" style="28" customWidth="1"/>
    <col min="5126" max="5376" width="9" style="28"/>
    <col min="5377" max="5377" width="8.25" style="28" customWidth="1"/>
    <col min="5378" max="5378" width="34.125" style="28" customWidth="1"/>
    <col min="5379" max="5379" width="2.75" style="28" customWidth="1"/>
    <col min="5380" max="5380" width="13.625" style="28" customWidth="1"/>
    <col min="5381" max="5381" width="13.25" style="28" customWidth="1"/>
    <col min="5382" max="5632" width="9" style="28"/>
    <col min="5633" max="5633" width="8.25" style="28" customWidth="1"/>
    <col min="5634" max="5634" width="34.125" style="28" customWidth="1"/>
    <col min="5635" max="5635" width="2.75" style="28" customWidth="1"/>
    <col min="5636" max="5636" width="13.625" style="28" customWidth="1"/>
    <col min="5637" max="5637" width="13.25" style="28" customWidth="1"/>
    <col min="5638" max="5888" width="9" style="28"/>
    <col min="5889" max="5889" width="8.25" style="28" customWidth="1"/>
    <col min="5890" max="5890" width="34.125" style="28" customWidth="1"/>
    <col min="5891" max="5891" width="2.75" style="28" customWidth="1"/>
    <col min="5892" max="5892" width="13.625" style="28" customWidth="1"/>
    <col min="5893" max="5893" width="13.25" style="28" customWidth="1"/>
    <col min="5894" max="6144" width="9" style="28"/>
    <col min="6145" max="6145" width="8.25" style="28" customWidth="1"/>
    <col min="6146" max="6146" width="34.125" style="28" customWidth="1"/>
    <col min="6147" max="6147" width="2.75" style="28" customWidth="1"/>
    <col min="6148" max="6148" width="13.625" style="28" customWidth="1"/>
    <col min="6149" max="6149" width="13.25" style="28" customWidth="1"/>
    <col min="6150" max="6400" width="9" style="28"/>
    <col min="6401" max="6401" width="8.25" style="28" customWidth="1"/>
    <col min="6402" max="6402" width="34.125" style="28" customWidth="1"/>
    <col min="6403" max="6403" width="2.75" style="28" customWidth="1"/>
    <col min="6404" max="6404" width="13.625" style="28" customWidth="1"/>
    <col min="6405" max="6405" width="13.25" style="28" customWidth="1"/>
    <col min="6406" max="6656" width="9" style="28"/>
    <col min="6657" max="6657" width="8.25" style="28" customWidth="1"/>
    <col min="6658" max="6658" width="34.125" style="28" customWidth="1"/>
    <col min="6659" max="6659" width="2.75" style="28" customWidth="1"/>
    <col min="6660" max="6660" width="13.625" style="28" customWidth="1"/>
    <col min="6661" max="6661" width="13.25" style="28" customWidth="1"/>
    <col min="6662" max="6912" width="9" style="28"/>
    <col min="6913" max="6913" width="8.25" style="28" customWidth="1"/>
    <col min="6914" max="6914" width="34.125" style="28" customWidth="1"/>
    <col min="6915" max="6915" width="2.75" style="28" customWidth="1"/>
    <col min="6916" max="6916" width="13.625" style="28" customWidth="1"/>
    <col min="6917" max="6917" width="13.25" style="28" customWidth="1"/>
    <col min="6918" max="7168" width="9" style="28"/>
    <col min="7169" max="7169" width="8.25" style="28" customWidth="1"/>
    <col min="7170" max="7170" width="34.125" style="28" customWidth="1"/>
    <col min="7171" max="7171" width="2.75" style="28" customWidth="1"/>
    <col min="7172" max="7172" width="13.625" style="28" customWidth="1"/>
    <col min="7173" max="7173" width="13.25" style="28" customWidth="1"/>
    <col min="7174" max="7424" width="9" style="28"/>
    <col min="7425" max="7425" width="8.25" style="28" customWidth="1"/>
    <col min="7426" max="7426" width="34.125" style="28" customWidth="1"/>
    <col min="7427" max="7427" width="2.75" style="28" customWidth="1"/>
    <col min="7428" max="7428" width="13.625" style="28" customWidth="1"/>
    <col min="7429" max="7429" width="13.25" style="28" customWidth="1"/>
    <col min="7430" max="7680" width="9" style="28"/>
    <col min="7681" max="7681" width="8.25" style="28" customWidth="1"/>
    <col min="7682" max="7682" width="34.125" style="28" customWidth="1"/>
    <col min="7683" max="7683" width="2.75" style="28" customWidth="1"/>
    <col min="7684" max="7684" width="13.625" style="28" customWidth="1"/>
    <col min="7685" max="7685" width="13.25" style="28" customWidth="1"/>
    <col min="7686" max="7936" width="9" style="28"/>
    <col min="7937" max="7937" width="8.25" style="28" customWidth="1"/>
    <col min="7938" max="7938" width="34.125" style="28" customWidth="1"/>
    <col min="7939" max="7939" width="2.75" style="28" customWidth="1"/>
    <col min="7940" max="7940" width="13.625" style="28" customWidth="1"/>
    <col min="7941" max="7941" width="13.25" style="28" customWidth="1"/>
    <col min="7942" max="8192" width="9" style="28"/>
    <col min="8193" max="8193" width="8.25" style="28" customWidth="1"/>
    <col min="8194" max="8194" width="34.125" style="28" customWidth="1"/>
    <col min="8195" max="8195" width="2.75" style="28" customWidth="1"/>
    <col min="8196" max="8196" width="13.625" style="28" customWidth="1"/>
    <col min="8197" max="8197" width="13.25" style="28" customWidth="1"/>
    <col min="8198" max="8448" width="9" style="28"/>
    <col min="8449" max="8449" width="8.25" style="28" customWidth="1"/>
    <col min="8450" max="8450" width="34.125" style="28" customWidth="1"/>
    <col min="8451" max="8451" width="2.75" style="28" customWidth="1"/>
    <col min="8452" max="8452" width="13.625" style="28" customWidth="1"/>
    <col min="8453" max="8453" width="13.25" style="28" customWidth="1"/>
    <col min="8454" max="8704" width="9" style="28"/>
    <col min="8705" max="8705" width="8.25" style="28" customWidth="1"/>
    <col min="8706" max="8706" width="34.125" style="28" customWidth="1"/>
    <col min="8707" max="8707" width="2.75" style="28" customWidth="1"/>
    <col min="8708" max="8708" width="13.625" style="28" customWidth="1"/>
    <col min="8709" max="8709" width="13.25" style="28" customWidth="1"/>
    <col min="8710" max="8960" width="9" style="28"/>
    <col min="8961" max="8961" width="8.25" style="28" customWidth="1"/>
    <col min="8962" max="8962" width="34.125" style="28" customWidth="1"/>
    <col min="8963" max="8963" width="2.75" style="28" customWidth="1"/>
    <col min="8964" max="8964" width="13.625" style="28" customWidth="1"/>
    <col min="8965" max="8965" width="13.25" style="28" customWidth="1"/>
    <col min="8966" max="9216" width="9" style="28"/>
    <col min="9217" max="9217" width="8.25" style="28" customWidth="1"/>
    <col min="9218" max="9218" width="34.125" style="28" customWidth="1"/>
    <col min="9219" max="9219" width="2.75" style="28" customWidth="1"/>
    <col min="9220" max="9220" width="13.625" style="28" customWidth="1"/>
    <col min="9221" max="9221" width="13.25" style="28" customWidth="1"/>
    <col min="9222" max="9472" width="9" style="28"/>
    <col min="9473" max="9473" width="8.25" style="28" customWidth="1"/>
    <col min="9474" max="9474" width="34.125" style="28" customWidth="1"/>
    <col min="9475" max="9475" width="2.75" style="28" customWidth="1"/>
    <col min="9476" max="9476" width="13.625" style="28" customWidth="1"/>
    <col min="9477" max="9477" width="13.25" style="28" customWidth="1"/>
    <col min="9478" max="9728" width="9" style="28"/>
    <col min="9729" max="9729" width="8.25" style="28" customWidth="1"/>
    <col min="9730" max="9730" width="34.125" style="28" customWidth="1"/>
    <col min="9731" max="9731" width="2.75" style="28" customWidth="1"/>
    <col min="9732" max="9732" width="13.625" style="28" customWidth="1"/>
    <col min="9733" max="9733" width="13.25" style="28" customWidth="1"/>
    <col min="9734" max="9984" width="9" style="28"/>
    <col min="9985" max="9985" width="8.25" style="28" customWidth="1"/>
    <col min="9986" max="9986" width="34.125" style="28" customWidth="1"/>
    <col min="9987" max="9987" width="2.75" style="28" customWidth="1"/>
    <col min="9988" max="9988" width="13.625" style="28" customWidth="1"/>
    <col min="9989" max="9989" width="13.25" style="28" customWidth="1"/>
    <col min="9990" max="10240" width="9" style="28"/>
    <col min="10241" max="10241" width="8.25" style="28" customWidth="1"/>
    <col min="10242" max="10242" width="34.125" style="28" customWidth="1"/>
    <col min="10243" max="10243" width="2.75" style="28" customWidth="1"/>
    <col min="10244" max="10244" width="13.625" style="28" customWidth="1"/>
    <col min="10245" max="10245" width="13.25" style="28" customWidth="1"/>
    <col min="10246" max="10496" width="9" style="28"/>
    <col min="10497" max="10497" width="8.25" style="28" customWidth="1"/>
    <col min="10498" max="10498" width="34.125" style="28" customWidth="1"/>
    <col min="10499" max="10499" width="2.75" style="28" customWidth="1"/>
    <col min="10500" max="10500" width="13.625" style="28" customWidth="1"/>
    <col min="10501" max="10501" width="13.25" style="28" customWidth="1"/>
    <col min="10502" max="10752" width="9" style="28"/>
    <col min="10753" max="10753" width="8.25" style="28" customWidth="1"/>
    <col min="10754" max="10754" width="34.125" style="28" customWidth="1"/>
    <col min="10755" max="10755" width="2.75" style="28" customWidth="1"/>
    <col min="10756" max="10756" width="13.625" style="28" customWidth="1"/>
    <col min="10757" max="10757" width="13.25" style="28" customWidth="1"/>
    <col min="10758" max="11008" width="9" style="28"/>
    <col min="11009" max="11009" width="8.25" style="28" customWidth="1"/>
    <col min="11010" max="11010" width="34.125" style="28" customWidth="1"/>
    <col min="11011" max="11011" width="2.75" style="28" customWidth="1"/>
    <col min="11012" max="11012" width="13.625" style="28" customWidth="1"/>
    <col min="11013" max="11013" width="13.25" style="28" customWidth="1"/>
    <col min="11014" max="11264" width="9" style="28"/>
    <col min="11265" max="11265" width="8.25" style="28" customWidth="1"/>
    <col min="11266" max="11266" width="34.125" style="28" customWidth="1"/>
    <col min="11267" max="11267" width="2.75" style="28" customWidth="1"/>
    <col min="11268" max="11268" width="13.625" style="28" customWidth="1"/>
    <col min="11269" max="11269" width="13.25" style="28" customWidth="1"/>
    <col min="11270" max="11520" width="9" style="28"/>
    <col min="11521" max="11521" width="8.25" style="28" customWidth="1"/>
    <col min="11522" max="11522" width="34.125" style="28" customWidth="1"/>
    <col min="11523" max="11523" width="2.75" style="28" customWidth="1"/>
    <col min="11524" max="11524" width="13.625" style="28" customWidth="1"/>
    <col min="11525" max="11525" width="13.25" style="28" customWidth="1"/>
    <col min="11526" max="11776" width="9" style="28"/>
    <col min="11777" max="11777" width="8.25" style="28" customWidth="1"/>
    <col min="11778" max="11778" width="34.125" style="28" customWidth="1"/>
    <col min="11779" max="11779" width="2.75" style="28" customWidth="1"/>
    <col min="11780" max="11780" width="13.625" style="28" customWidth="1"/>
    <col min="11781" max="11781" width="13.25" style="28" customWidth="1"/>
    <col min="11782" max="12032" width="9" style="28"/>
    <col min="12033" max="12033" width="8.25" style="28" customWidth="1"/>
    <col min="12034" max="12034" width="34.125" style="28" customWidth="1"/>
    <col min="12035" max="12035" width="2.75" style="28" customWidth="1"/>
    <col min="12036" max="12036" width="13.625" style="28" customWidth="1"/>
    <col min="12037" max="12037" width="13.25" style="28" customWidth="1"/>
    <col min="12038" max="12288" width="9" style="28"/>
    <col min="12289" max="12289" width="8.25" style="28" customWidth="1"/>
    <col min="12290" max="12290" width="34.125" style="28" customWidth="1"/>
    <col min="12291" max="12291" width="2.75" style="28" customWidth="1"/>
    <col min="12292" max="12292" width="13.625" style="28" customWidth="1"/>
    <col min="12293" max="12293" width="13.25" style="28" customWidth="1"/>
    <col min="12294" max="12544" width="9" style="28"/>
    <col min="12545" max="12545" width="8.25" style="28" customWidth="1"/>
    <col min="12546" max="12546" width="34.125" style="28" customWidth="1"/>
    <col min="12547" max="12547" width="2.75" style="28" customWidth="1"/>
    <col min="12548" max="12548" width="13.625" style="28" customWidth="1"/>
    <col min="12549" max="12549" width="13.25" style="28" customWidth="1"/>
    <col min="12550" max="12800" width="9" style="28"/>
    <col min="12801" max="12801" width="8.25" style="28" customWidth="1"/>
    <col min="12802" max="12802" width="34.125" style="28" customWidth="1"/>
    <col min="12803" max="12803" width="2.75" style="28" customWidth="1"/>
    <col min="12804" max="12804" width="13.625" style="28" customWidth="1"/>
    <col min="12805" max="12805" width="13.25" style="28" customWidth="1"/>
    <col min="12806" max="13056" width="9" style="28"/>
    <col min="13057" max="13057" width="8.25" style="28" customWidth="1"/>
    <col min="13058" max="13058" width="34.125" style="28" customWidth="1"/>
    <col min="13059" max="13059" width="2.75" style="28" customWidth="1"/>
    <col min="13060" max="13060" width="13.625" style="28" customWidth="1"/>
    <col min="13061" max="13061" width="13.25" style="28" customWidth="1"/>
    <col min="13062" max="13312" width="9" style="28"/>
    <col min="13313" max="13313" width="8.25" style="28" customWidth="1"/>
    <col min="13314" max="13314" width="34.125" style="28" customWidth="1"/>
    <col min="13315" max="13315" width="2.75" style="28" customWidth="1"/>
    <col min="13316" max="13316" width="13.625" style="28" customWidth="1"/>
    <col min="13317" max="13317" width="13.25" style="28" customWidth="1"/>
    <col min="13318" max="13568" width="9" style="28"/>
    <col min="13569" max="13569" width="8.25" style="28" customWidth="1"/>
    <col min="13570" max="13570" width="34.125" style="28" customWidth="1"/>
    <col min="13571" max="13571" width="2.75" style="28" customWidth="1"/>
    <col min="13572" max="13572" width="13.625" style="28" customWidth="1"/>
    <col min="13573" max="13573" width="13.25" style="28" customWidth="1"/>
    <col min="13574" max="13824" width="9" style="28"/>
    <col min="13825" max="13825" width="8.25" style="28" customWidth="1"/>
    <col min="13826" max="13826" width="34.125" style="28" customWidth="1"/>
    <col min="13827" max="13827" width="2.75" style="28" customWidth="1"/>
    <col min="13828" max="13828" width="13.625" style="28" customWidth="1"/>
    <col min="13829" max="13829" width="13.25" style="28" customWidth="1"/>
    <col min="13830" max="14080" width="9" style="28"/>
    <col min="14081" max="14081" width="8.25" style="28" customWidth="1"/>
    <col min="14082" max="14082" width="34.125" style="28" customWidth="1"/>
    <col min="14083" max="14083" width="2.75" style="28" customWidth="1"/>
    <col min="14084" max="14084" width="13.625" style="28" customWidth="1"/>
    <col min="14085" max="14085" width="13.25" style="28" customWidth="1"/>
    <col min="14086" max="14336" width="9" style="28"/>
    <col min="14337" max="14337" width="8.25" style="28" customWidth="1"/>
    <col min="14338" max="14338" width="34.125" style="28" customWidth="1"/>
    <col min="14339" max="14339" width="2.75" style="28" customWidth="1"/>
    <col min="14340" max="14340" width="13.625" style="28" customWidth="1"/>
    <col min="14341" max="14341" width="13.25" style="28" customWidth="1"/>
    <col min="14342" max="14592" width="9" style="28"/>
    <col min="14593" max="14593" width="8.25" style="28" customWidth="1"/>
    <col min="14594" max="14594" width="34.125" style="28" customWidth="1"/>
    <col min="14595" max="14595" width="2.75" style="28" customWidth="1"/>
    <col min="14596" max="14596" width="13.625" style="28" customWidth="1"/>
    <col min="14597" max="14597" width="13.25" style="28" customWidth="1"/>
    <col min="14598" max="14848" width="9" style="28"/>
    <col min="14849" max="14849" width="8.25" style="28" customWidth="1"/>
    <col min="14850" max="14850" width="34.125" style="28" customWidth="1"/>
    <col min="14851" max="14851" width="2.75" style="28" customWidth="1"/>
    <col min="14852" max="14852" width="13.625" style="28" customWidth="1"/>
    <col min="14853" max="14853" width="13.25" style="28" customWidth="1"/>
    <col min="14854" max="15104" width="9" style="28"/>
    <col min="15105" max="15105" width="8.25" style="28" customWidth="1"/>
    <col min="15106" max="15106" width="34.125" style="28" customWidth="1"/>
    <col min="15107" max="15107" width="2.75" style="28" customWidth="1"/>
    <col min="15108" max="15108" width="13.625" style="28" customWidth="1"/>
    <col min="15109" max="15109" width="13.25" style="28" customWidth="1"/>
    <col min="15110" max="15360" width="9" style="28"/>
    <col min="15361" max="15361" width="8.25" style="28" customWidth="1"/>
    <col min="15362" max="15362" width="34.125" style="28" customWidth="1"/>
    <col min="15363" max="15363" width="2.75" style="28" customWidth="1"/>
    <col min="15364" max="15364" width="13.625" style="28" customWidth="1"/>
    <col min="15365" max="15365" width="13.25" style="28" customWidth="1"/>
    <col min="15366" max="15616" width="9" style="28"/>
    <col min="15617" max="15617" width="8.25" style="28" customWidth="1"/>
    <col min="15618" max="15618" width="34.125" style="28" customWidth="1"/>
    <col min="15619" max="15619" width="2.75" style="28" customWidth="1"/>
    <col min="15620" max="15620" width="13.625" style="28" customWidth="1"/>
    <col min="15621" max="15621" width="13.25" style="28" customWidth="1"/>
    <col min="15622" max="15872" width="9" style="28"/>
    <col min="15873" max="15873" width="8.25" style="28" customWidth="1"/>
    <col min="15874" max="15874" width="34.125" style="28" customWidth="1"/>
    <col min="15875" max="15875" width="2.75" style="28" customWidth="1"/>
    <col min="15876" max="15876" width="13.625" style="28" customWidth="1"/>
    <col min="15877" max="15877" width="13.25" style="28" customWidth="1"/>
    <col min="15878" max="16128" width="9" style="28"/>
    <col min="16129" max="16129" width="8.25" style="28" customWidth="1"/>
    <col min="16130" max="16130" width="34.125" style="28" customWidth="1"/>
    <col min="16131" max="16131" width="2.75" style="28" customWidth="1"/>
    <col min="16132" max="16132" width="13.625" style="28" customWidth="1"/>
    <col min="16133" max="16133" width="13.25" style="28" customWidth="1"/>
    <col min="16134" max="16384" width="9" style="28"/>
  </cols>
  <sheetData>
    <row r="1" spans="1:6" ht="15.75" customHeight="1" x14ac:dyDescent="0.2">
      <c r="A1" s="25"/>
      <c r="B1" s="26"/>
      <c r="C1" s="27"/>
      <c r="D1" s="27"/>
      <c r="E1" s="25"/>
    </row>
    <row r="2" spans="1:6" ht="15.75" customHeight="1" x14ac:dyDescent="0.2">
      <c r="A2" s="25"/>
      <c r="B2" s="114" t="s">
        <v>126</v>
      </c>
      <c r="C2" s="115"/>
      <c r="D2" s="115"/>
      <c r="E2" s="25"/>
    </row>
    <row r="3" spans="1:6" ht="15.75" customHeight="1" x14ac:dyDescent="0.2">
      <c r="A3" s="25"/>
      <c r="B3" s="114" t="s">
        <v>127</v>
      </c>
      <c r="C3" s="115"/>
      <c r="D3" s="115"/>
      <c r="E3" s="115"/>
    </row>
    <row r="4" spans="1:6" ht="19.149999999999999" customHeight="1" x14ac:dyDescent="0.2">
      <c r="A4" s="25"/>
      <c r="B4" s="116" t="s">
        <v>128</v>
      </c>
      <c r="C4" s="117"/>
      <c r="D4" s="117"/>
      <c r="E4" s="117"/>
    </row>
    <row r="5" spans="1:6" x14ac:dyDescent="0.2">
      <c r="A5" s="29"/>
      <c r="B5" s="29"/>
      <c r="C5" s="30"/>
      <c r="D5" s="118" t="s">
        <v>129</v>
      </c>
      <c r="E5" s="119"/>
      <c r="F5" s="31">
        <v>9</v>
      </c>
    </row>
    <row r="6" spans="1:6" x14ac:dyDescent="0.2">
      <c r="A6" s="32"/>
      <c r="B6" s="32"/>
      <c r="C6" s="32"/>
      <c r="D6" s="33"/>
      <c r="E6" s="34" t="s">
        <v>130</v>
      </c>
    </row>
    <row r="7" spans="1:6" ht="12.75" customHeight="1" x14ac:dyDescent="0.2">
      <c r="A7" s="120" t="s">
        <v>131</v>
      </c>
      <c r="B7" s="122" t="s">
        <v>132</v>
      </c>
      <c r="C7" s="122" t="s">
        <v>16</v>
      </c>
      <c r="D7" s="122" t="s">
        <v>133</v>
      </c>
      <c r="E7" s="125" t="s">
        <v>18</v>
      </c>
    </row>
    <row r="8" spans="1:6" ht="37.5" customHeight="1" x14ac:dyDescent="0.2">
      <c r="A8" s="121"/>
      <c r="B8" s="123"/>
      <c r="C8" s="123"/>
      <c r="D8" s="124"/>
      <c r="E8" s="126"/>
    </row>
    <row r="9" spans="1:6" ht="15" customHeight="1" x14ac:dyDescent="0.2">
      <c r="A9" s="35">
        <v>1</v>
      </c>
      <c r="B9" s="36" t="s">
        <v>134</v>
      </c>
      <c r="C9" s="37">
        <v>3</v>
      </c>
      <c r="D9" s="37">
        <v>4</v>
      </c>
      <c r="E9" s="38">
        <v>5</v>
      </c>
    </row>
    <row r="10" spans="1:6" ht="12.75" customHeight="1" x14ac:dyDescent="0.2">
      <c r="A10" s="39">
        <v>1</v>
      </c>
      <c r="B10" s="40" t="s">
        <v>135</v>
      </c>
      <c r="C10" s="41">
        <v>1</v>
      </c>
      <c r="D10" s="42">
        <v>3944.1</v>
      </c>
      <c r="E10" s="43">
        <v>2892.8</v>
      </c>
    </row>
    <row r="11" spans="1:6" ht="12.75" customHeight="1" x14ac:dyDescent="0.2">
      <c r="A11" s="44">
        <v>2</v>
      </c>
      <c r="B11" s="45" t="s">
        <v>136</v>
      </c>
      <c r="C11" s="46">
        <v>2</v>
      </c>
      <c r="D11" s="47">
        <v>97.8</v>
      </c>
      <c r="E11" s="48">
        <v>25.2</v>
      </c>
    </row>
    <row r="12" spans="1:6" s="49" customFormat="1" ht="12.75" customHeight="1" x14ac:dyDescent="0.2">
      <c r="A12" s="44">
        <v>3</v>
      </c>
      <c r="B12" s="45" t="s">
        <v>137</v>
      </c>
      <c r="C12" s="46">
        <v>3</v>
      </c>
      <c r="D12" s="47">
        <v>45.5</v>
      </c>
      <c r="E12" s="48">
        <v>17.2</v>
      </c>
    </row>
    <row r="13" spans="1:6" s="49" customFormat="1" ht="12.75" customHeight="1" x14ac:dyDescent="0.2">
      <c r="A13" s="44">
        <v>4</v>
      </c>
      <c r="B13" s="45" t="s">
        <v>138</v>
      </c>
      <c r="C13" s="46">
        <v>4</v>
      </c>
      <c r="D13" s="47">
        <v>5773</v>
      </c>
      <c r="E13" s="48">
        <v>2152.6</v>
      </c>
    </row>
    <row r="14" spans="1:6" s="49" customFormat="1" ht="12.75" customHeight="1" x14ac:dyDescent="0.2">
      <c r="A14" s="44">
        <v>5</v>
      </c>
      <c r="B14" s="45" t="s">
        <v>139</v>
      </c>
      <c r="C14" s="46">
        <v>5</v>
      </c>
      <c r="D14" s="47">
        <v>329.9</v>
      </c>
      <c r="E14" s="48">
        <v>44.6</v>
      </c>
    </row>
    <row r="15" spans="1:6" s="49" customFormat="1" ht="12.75" customHeight="1" x14ac:dyDescent="0.2">
      <c r="A15" s="44">
        <v>6</v>
      </c>
      <c r="B15" s="45" t="s">
        <v>140</v>
      </c>
      <c r="C15" s="46">
        <v>6</v>
      </c>
      <c r="D15" s="47">
        <v>5913.7</v>
      </c>
      <c r="E15" s="48">
        <v>3318.9</v>
      </c>
    </row>
    <row r="16" spans="1:6" s="49" customFormat="1" ht="12.75" customHeight="1" x14ac:dyDescent="0.2">
      <c r="A16" s="44">
        <v>7</v>
      </c>
      <c r="B16" s="45" t="s">
        <v>141</v>
      </c>
      <c r="C16" s="46">
        <v>7</v>
      </c>
      <c r="D16" s="47">
        <v>1836.2</v>
      </c>
      <c r="E16" s="48">
        <v>1046.0999999999999</v>
      </c>
    </row>
    <row r="17" spans="1:6" s="49" customFormat="1" ht="15" customHeight="1" x14ac:dyDescent="0.2">
      <c r="A17" s="44">
        <v>8</v>
      </c>
      <c r="B17" s="45" t="s">
        <v>142</v>
      </c>
      <c r="C17" s="46">
        <v>8</v>
      </c>
      <c r="D17" s="47">
        <v>3716.7</v>
      </c>
      <c r="E17" s="48">
        <v>2935.8</v>
      </c>
    </row>
    <row r="18" spans="1:6" s="49" customFormat="1" ht="14.25" customHeight="1" x14ac:dyDescent="0.2">
      <c r="A18" s="44">
        <v>9</v>
      </c>
      <c r="B18" s="45" t="s">
        <v>143</v>
      </c>
      <c r="C18" s="46">
        <v>9</v>
      </c>
      <c r="D18" s="47">
        <v>18070.099999999999</v>
      </c>
      <c r="E18" s="48">
        <v>13894.8</v>
      </c>
    </row>
    <row r="19" spans="1:6" s="49" customFormat="1" ht="12.75" customHeight="1" x14ac:dyDescent="0.2">
      <c r="A19" s="44">
        <v>10</v>
      </c>
      <c r="B19" s="45" t="s">
        <v>144</v>
      </c>
      <c r="C19" s="46">
        <v>10</v>
      </c>
      <c r="D19" s="47">
        <v>4029.7</v>
      </c>
      <c r="E19" s="48">
        <v>3259.6</v>
      </c>
    </row>
    <row r="20" spans="1:6" s="49" customFormat="1" ht="12.75" customHeight="1" x14ac:dyDescent="0.2">
      <c r="A20" s="50"/>
      <c r="B20" s="51" t="s">
        <v>145</v>
      </c>
      <c r="C20" s="52">
        <v>11</v>
      </c>
      <c r="D20" s="53">
        <f>D10+D11+D12+D13+D14+D15+D16+D17+D18+D19</f>
        <v>43756.7</v>
      </c>
      <c r="E20" s="53">
        <f>E10+E11+E12+E13+E14+E15+E16+E17+E18+E19</f>
        <v>29587.599999999999</v>
      </c>
    </row>
    <row r="21" spans="1:6" s="49" customFormat="1" ht="96.6" customHeight="1" x14ac:dyDescent="0.2">
      <c r="A21" s="50"/>
      <c r="B21" s="51" t="s">
        <v>146</v>
      </c>
      <c r="C21" s="52">
        <v>12</v>
      </c>
      <c r="D21" s="54">
        <v>332.4</v>
      </c>
      <c r="E21" s="54">
        <v>802.1</v>
      </c>
    </row>
    <row r="22" spans="1:6" s="49" customFormat="1" ht="26.25" customHeight="1" x14ac:dyDescent="0.2">
      <c r="A22" s="50"/>
      <c r="B22" s="55" t="s">
        <v>147</v>
      </c>
      <c r="C22" s="46">
        <v>13</v>
      </c>
      <c r="D22" s="47">
        <v>300</v>
      </c>
      <c r="E22" s="54">
        <v>0</v>
      </c>
    </row>
    <row r="23" spans="1:6" s="49" customFormat="1" ht="25.5" customHeight="1" x14ac:dyDescent="0.2">
      <c r="A23" s="50"/>
      <c r="B23" s="55" t="s">
        <v>148</v>
      </c>
      <c r="C23" s="46">
        <v>14</v>
      </c>
      <c r="D23" s="47">
        <v>500</v>
      </c>
      <c r="E23" s="54">
        <v>375.2</v>
      </c>
    </row>
    <row r="24" spans="1:6" s="49" customFormat="1" ht="20.25" customHeight="1" x14ac:dyDescent="0.2">
      <c r="A24" s="50"/>
      <c r="B24" s="51" t="s">
        <v>149</v>
      </c>
      <c r="C24" s="52">
        <v>15</v>
      </c>
      <c r="D24" s="56">
        <f>D20+D22+D23</f>
        <v>44556.7</v>
      </c>
      <c r="E24" s="56">
        <f>E20+E22+E23</f>
        <v>29962.799999999999</v>
      </c>
    </row>
    <row r="25" spans="1:6" s="49" customFormat="1" ht="30.75" customHeight="1" x14ac:dyDescent="0.2">
      <c r="A25" s="50"/>
      <c r="B25" s="51" t="s">
        <v>150</v>
      </c>
      <c r="C25" s="52">
        <v>16</v>
      </c>
      <c r="D25" s="57" t="s">
        <v>151</v>
      </c>
      <c r="E25" s="53">
        <f>E26+E29+E30</f>
        <v>13603.9</v>
      </c>
    </row>
    <row r="26" spans="1:6" s="49" customFormat="1" ht="15.75" customHeight="1" x14ac:dyDescent="0.2">
      <c r="A26" s="50"/>
      <c r="B26" s="55" t="s">
        <v>152</v>
      </c>
      <c r="C26" s="58">
        <v>17</v>
      </c>
      <c r="D26" s="59" t="s">
        <v>151</v>
      </c>
      <c r="E26" s="54">
        <v>13603.9</v>
      </c>
    </row>
    <row r="27" spans="1:6" s="49" customFormat="1" ht="35.450000000000003" customHeight="1" x14ac:dyDescent="0.2">
      <c r="A27" s="50"/>
      <c r="B27" s="55" t="s">
        <v>153</v>
      </c>
      <c r="C27" s="58">
        <v>18</v>
      </c>
      <c r="D27" s="59" t="s">
        <v>151</v>
      </c>
      <c r="E27" s="54">
        <v>0</v>
      </c>
    </row>
    <row r="28" spans="1:6" s="49" customFormat="1" ht="60.75" customHeight="1" x14ac:dyDescent="0.2">
      <c r="A28" s="50"/>
      <c r="B28" s="55" t="s">
        <v>154</v>
      </c>
      <c r="C28" s="58">
        <v>19</v>
      </c>
      <c r="D28" s="59" t="s">
        <v>151</v>
      </c>
      <c r="E28" s="54">
        <v>0</v>
      </c>
    </row>
    <row r="29" spans="1:6" s="49" customFormat="1" ht="18" customHeight="1" x14ac:dyDescent="0.2">
      <c r="A29" s="50"/>
      <c r="B29" s="55" t="s">
        <v>155</v>
      </c>
      <c r="C29" s="58">
        <v>20</v>
      </c>
      <c r="D29" s="59" t="s">
        <v>151</v>
      </c>
      <c r="E29" s="54">
        <v>0</v>
      </c>
    </row>
    <row r="30" spans="1:6" s="49" customFormat="1" ht="24.75" customHeight="1" x14ac:dyDescent="0.2">
      <c r="A30" s="50"/>
      <c r="B30" s="55" t="s">
        <v>156</v>
      </c>
      <c r="C30" s="58">
        <v>21</v>
      </c>
      <c r="D30" s="59" t="s">
        <v>151</v>
      </c>
      <c r="E30" s="54">
        <v>0</v>
      </c>
    </row>
    <row r="31" spans="1:6" s="49" customFormat="1" ht="15.75" customHeight="1" x14ac:dyDescent="0.2">
      <c r="A31" s="60"/>
      <c r="B31" s="61"/>
      <c r="C31" s="62"/>
      <c r="D31" s="63"/>
      <c r="E31" s="64"/>
    </row>
    <row r="32" spans="1:6" ht="50.45" customHeight="1" x14ac:dyDescent="0.2">
      <c r="A32" s="110" t="s">
        <v>157</v>
      </c>
      <c r="B32" s="110"/>
      <c r="C32" s="110"/>
      <c r="D32" s="110"/>
      <c r="E32" s="110"/>
      <c r="F32" s="110"/>
    </row>
    <row r="33" spans="1:6" x14ac:dyDescent="0.2">
      <c r="A33" s="65"/>
      <c r="B33" s="65"/>
      <c r="C33" s="65"/>
      <c r="D33" s="65"/>
      <c r="E33" s="65"/>
    </row>
    <row r="34" spans="1:6" x14ac:dyDescent="0.2">
      <c r="A34" s="111" t="s">
        <v>158</v>
      </c>
      <c r="B34" s="111"/>
      <c r="C34" s="111"/>
      <c r="D34" s="111"/>
      <c r="E34" s="111"/>
      <c r="F34" s="111"/>
    </row>
    <row r="35" spans="1:6" x14ac:dyDescent="0.2">
      <c r="A35" s="112" t="s">
        <v>159</v>
      </c>
      <c r="B35" s="112"/>
      <c r="C35" s="112"/>
      <c r="D35" s="112"/>
      <c r="E35" s="112"/>
      <c r="F35" s="112"/>
    </row>
    <row r="36" spans="1:6" x14ac:dyDescent="0.2">
      <c r="A36" s="65"/>
      <c r="B36" s="65"/>
      <c r="C36" s="65"/>
      <c r="D36" s="65"/>
      <c r="E36" s="65"/>
    </row>
    <row r="37" spans="1:6" x14ac:dyDescent="0.2">
      <c r="A37" s="111" t="s">
        <v>160</v>
      </c>
      <c r="B37" s="111"/>
      <c r="C37" s="111"/>
      <c r="D37" s="111"/>
      <c r="E37" s="111"/>
      <c r="F37" s="111"/>
    </row>
    <row r="38" spans="1:6" x14ac:dyDescent="0.2">
      <c r="A38" s="113" t="s">
        <v>161</v>
      </c>
      <c r="B38" s="113"/>
      <c r="C38" s="113"/>
      <c r="D38" s="113"/>
      <c r="E38" s="113"/>
      <c r="F38" s="113"/>
    </row>
  </sheetData>
  <sheetProtection password="CEE3" sheet="1" selectLockedCells="1"/>
  <mergeCells count="14">
    <mergeCell ref="B2:D2"/>
    <mergeCell ref="B3:E3"/>
    <mergeCell ref="B4:E4"/>
    <mergeCell ref="D5:E5"/>
    <mergeCell ref="A7:A8"/>
    <mergeCell ref="B7:B8"/>
    <mergeCell ref="C7:C8"/>
    <mergeCell ref="D7:D8"/>
    <mergeCell ref="E7:E8"/>
    <mergeCell ref="A32:F32"/>
    <mergeCell ref="A34:F34"/>
    <mergeCell ref="A35:F35"/>
    <mergeCell ref="A37:F37"/>
    <mergeCell ref="A38:F38"/>
  </mergeCells>
  <pageMargins left="0.74803149606299213" right="0.39370078740157483"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8BB9F-C6B4-4C13-BF76-24EBDA7E8894}">
  <dimension ref="A1:N154"/>
  <sheetViews>
    <sheetView tabSelected="1" zoomScale="99" zoomScaleNormal="99" workbookViewId="0">
      <selection activeCell="J54" sqref="J54"/>
    </sheetView>
  </sheetViews>
  <sheetFormatPr defaultRowHeight="12" x14ac:dyDescent="0.2"/>
  <cols>
    <col min="1" max="3" width="2.25" style="1" customWidth="1"/>
    <col min="4" max="5" width="2.375" style="1" customWidth="1"/>
    <col min="6" max="6" width="2.125" style="1" customWidth="1"/>
    <col min="7" max="7" width="22.5" style="1" customWidth="1"/>
    <col min="8" max="8" width="3.25" style="1" customWidth="1"/>
    <col min="9" max="10" width="12.375" style="1" customWidth="1"/>
    <col min="11" max="11" width="3.625" style="1" customWidth="1"/>
    <col min="12" max="12" width="3.875" style="1" customWidth="1"/>
    <col min="13" max="13" width="3.625" style="1" customWidth="1"/>
    <col min="14" max="14" width="4.125" style="1" customWidth="1"/>
    <col min="15" max="16384" width="9" style="1"/>
  </cols>
  <sheetData>
    <row r="1" spans="4:14" ht="13.15" customHeight="1" x14ac:dyDescent="0.2">
      <c r="I1" s="106" t="s">
        <v>0</v>
      </c>
      <c r="J1" s="106"/>
      <c r="K1" s="106"/>
      <c r="L1" s="106"/>
      <c r="M1" s="106"/>
      <c r="N1" s="106"/>
    </row>
    <row r="2" spans="4:14" ht="12.75" customHeight="1" x14ac:dyDescent="0.2">
      <c r="I2" s="92" t="s">
        <v>162</v>
      </c>
      <c r="J2" s="92"/>
      <c r="K2" s="92"/>
      <c r="L2" s="92"/>
      <c r="M2" s="92"/>
      <c r="N2" s="92"/>
    </row>
    <row r="3" spans="4:14" ht="19.149999999999999" customHeight="1" x14ac:dyDescent="0.2">
      <c r="G3" s="94" t="s">
        <v>163</v>
      </c>
      <c r="H3" s="94"/>
      <c r="I3" s="94"/>
      <c r="J3" s="94"/>
      <c r="K3" s="67"/>
      <c r="L3" s="67"/>
      <c r="M3" s="67"/>
      <c r="N3" s="67"/>
    </row>
    <row r="4" spans="4:14" x14ac:dyDescent="0.2">
      <c r="G4" s="107" t="s">
        <v>164</v>
      </c>
      <c r="H4" s="107"/>
      <c r="I4" s="107"/>
      <c r="J4" s="107"/>
      <c r="K4" s="66"/>
      <c r="L4" s="66"/>
      <c r="M4" s="66"/>
      <c r="N4" s="66"/>
    </row>
    <row r="5" spans="4:14" x14ac:dyDescent="0.2">
      <c r="G5" s="108" t="s">
        <v>165</v>
      </c>
      <c r="H5" s="108"/>
      <c r="I5" s="108"/>
      <c r="J5" s="108"/>
      <c r="K5" s="66"/>
      <c r="L5" s="66"/>
      <c r="M5" s="66"/>
      <c r="N5" s="66"/>
    </row>
    <row r="6" spans="4:14" x14ac:dyDescent="0.2">
      <c r="I6" s="66"/>
      <c r="J6" s="66"/>
      <c r="K6" s="66"/>
      <c r="L6" s="66"/>
      <c r="M6" s="66"/>
      <c r="N6" s="66"/>
    </row>
    <row r="7" spans="4:14" x14ac:dyDescent="0.2">
      <c r="G7" s="109" t="s">
        <v>166</v>
      </c>
      <c r="H7" s="109"/>
      <c r="I7" s="109"/>
      <c r="J7" s="109"/>
      <c r="K7" s="66"/>
      <c r="L7" s="66"/>
      <c r="M7" s="66"/>
      <c r="N7" s="66"/>
    </row>
    <row r="8" spans="4:14" x14ac:dyDescent="0.2">
      <c r="G8" s="98" t="s">
        <v>167</v>
      </c>
      <c r="H8" s="99"/>
      <c r="I8" s="100"/>
      <c r="J8" s="100"/>
      <c r="K8" s="66"/>
      <c r="L8" s="66"/>
      <c r="M8" s="66"/>
      <c r="N8" s="66"/>
    </row>
    <row r="9" spans="4:14" ht="12" customHeight="1" x14ac:dyDescent="0.2">
      <c r="D9" s="101" t="s">
        <v>168</v>
      </c>
      <c r="E9" s="102"/>
      <c r="F9" s="102"/>
      <c r="G9" s="102"/>
      <c r="H9" s="102"/>
      <c r="I9" s="102"/>
      <c r="J9" s="102"/>
      <c r="K9" s="102"/>
      <c r="L9" s="102"/>
      <c r="M9" s="66"/>
      <c r="N9" s="66"/>
    </row>
    <row r="10" spans="4:14" ht="12.75" customHeight="1" x14ac:dyDescent="0.2">
      <c r="G10" s="103"/>
      <c r="H10" s="103"/>
      <c r="I10" s="103"/>
      <c r="J10" s="103"/>
      <c r="K10" s="68"/>
      <c r="L10" s="68"/>
      <c r="M10" s="66"/>
      <c r="N10" s="66"/>
    </row>
    <row r="11" spans="4:14" ht="12.75" customHeight="1" x14ac:dyDescent="0.2">
      <c r="I11" s="66"/>
      <c r="J11" s="66"/>
      <c r="K11" s="66"/>
      <c r="L11" s="66"/>
      <c r="M11" s="66"/>
      <c r="N11" s="66"/>
    </row>
    <row r="12" spans="4:14" ht="12.75" customHeight="1" x14ac:dyDescent="0.2">
      <c r="G12" s="104" t="s">
        <v>169</v>
      </c>
      <c r="H12" s="105"/>
      <c r="I12" s="105"/>
      <c r="J12" s="66"/>
      <c r="K12" s="66"/>
      <c r="L12" s="66"/>
      <c r="M12" s="66"/>
      <c r="N12" s="66"/>
    </row>
    <row r="13" spans="4:14" ht="12.75" customHeight="1" x14ac:dyDescent="0.2">
      <c r="G13" s="91" t="s">
        <v>9</v>
      </c>
      <c r="H13" s="91"/>
      <c r="I13" s="91"/>
      <c r="J13" s="66"/>
      <c r="K13" s="66"/>
      <c r="L13" s="66"/>
      <c r="M13" s="66"/>
      <c r="N13" s="66"/>
    </row>
    <row r="14" spans="4:14" ht="13.5" customHeight="1" x14ac:dyDescent="0.2">
      <c r="G14" s="105" t="s">
        <v>170</v>
      </c>
      <c r="H14" s="105"/>
      <c r="I14" s="105"/>
      <c r="J14" s="66"/>
      <c r="K14" s="66"/>
      <c r="L14" s="66"/>
      <c r="M14" s="66"/>
      <c r="N14" s="66"/>
    </row>
    <row r="15" spans="4:14" ht="12" customHeight="1" x14ac:dyDescent="0.2">
      <c r="G15" s="91" t="s">
        <v>11</v>
      </c>
      <c r="H15" s="91"/>
      <c r="I15" s="91"/>
      <c r="J15" s="66"/>
      <c r="K15" s="66"/>
      <c r="L15" s="66"/>
      <c r="M15" s="66"/>
      <c r="N15" s="66"/>
    </row>
    <row r="16" spans="4:14" ht="13.5" customHeight="1" x14ac:dyDescent="0.2">
      <c r="I16" s="92"/>
      <c r="J16" s="92"/>
      <c r="K16" s="92"/>
      <c r="L16" s="92"/>
      <c r="M16" s="92"/>
      <c r="N16" s="92"/>
    </row>
    <row r="17" spans="1:14" x14ac:dyDescent="0.2">
      <c r="B17" s="69"/>
      <c r="C17" s="69"/>
      <c r="D17" s="69"/>
      <c r="E17" s="69"/>
      <c r="F17" s="69"/>
      <c r="G17" s="69"/>
      <c r="H17" s="69"/>
      <c r="I17" s="75" t="s">
        <v>129</v>
      </c>
      <c r="J17" s="76"/>
      <c r="K17" s="70">
        <v>9</v>
      </c>
    </row>
    <row r="18" spans="1:14" x14ac:dyDescent="0.2">
      <c r="B18" s="93" t="s">
        <v>171</v>
      </c>
      <c r="C18" s="94"/>
      <c r="D18" s="94"/>
      <c r="E18" s="94"/>
      <c r="F18" s="94"/>
      <c r="G18" s="94"/>
      <c r="H18" s="94"/>
      <c r="I18" s="94"/>
      <c r="J18" s="94"/>
      <c r="K18" s="94"/>
      <c r="L18" s="94"/>
    </row>
    <row r="19" spans="1:14" ht="21" customHeight="1" x14ac:dyDescent="0.2">
      <c r="B19" s="95" t="s">
        <v>172</v>
      </c>
      <c r="C19" s="96"/>
      <c r="D19" s="96"/>
      <c r="E19" s="96"/>
      <c r="F19" s="96"/>
      <c r="G19" s="96"/>
      <c r="H19" s="96"/>
      <c r="I19" s="96"/>
      <c r="J19" s="96"/>
      <c r="K19" s="96"/>
      <c r="L19" s="96"/>
      <c r="M19" s="96"/>
    </row>
    <row r="20" spans="1:14" ht="10.15" customHeight="1" x14ac:dyDescent="0.2">
      <c r="B20" s="71"/>
      <c r="C20" s="72"/>
      <c r="D20" s="72"/>
      <c r="E20" s="72"/>
      <c r="F20" s="72"/>
      <c r="G20" s="94"/>
      <c r="H20" s="97"/>
      <c r="I20" s="97"/>
      <c r="J20" s="97"/>
      <c r="K20" s="72"/>
      <c r="L20" s="72"/>
      <c r="M20" s="72"/>
    </row>
    <row r="22" spans="1:14" x14ac:dyDescent="0.2">
      <c r="B22" s="74" t="s">
        <v>173</v>
      </c>
      <c r="C22" s="74"/>
      <c r="D22" s="74"/>
      <c r="E22" s="74"/>
      <c r="F22" s="74"/>
      <c r="G22" s="74"/>
      <c r="H22" s="74"/>
      <c r="I22" s="75" t="s">
        <v>174</v>
      </c>
      <c r="J22" s="76"/>
      <c r="K22" s="70">
        <v>0</v>
      </c>
      <c r="L22" s="70"/>
      <c r="M22" s="70"/>
      <c r="N22" s="70"/>
    </row>
    <row r="23" spans="1:14" x14ac:dyDescent="0.2">
      <c r="B23" s="77"/>
      <c r="C23" s="77"/>
      <c r="D23" s="77"/>
      <c r="E23" s="77"/>
      <c r="F23" s="77"/>
      <c r="G23" s="77"/>
      <c r="H23" s="77"/>
    </row>
    <row r="24" spans="1:14" x14ac:dyDescent="0.2">
      <c r="B24" s="78" t="s">
        <v>175</v>
      </c>
      <c r="C24" s="78"/>
      <c r="D24" s="78"/>
      <c r="E24" s="78"/>
      <c r="F24" s="78"/>
      <c r="G24" s="78"/>
      <c r="H24" s="78"/>
    </row>
    <row r="25" spans="1:14" ht="13.15" customHeight="1" x14ac:dyDescent="0.2">
      <c r="J25" s="6" t="s">
        <v>176</v>
      </c>
    </row>
    <row r="26" spans="1:14" ht="12" customHeight="1" x14ac:dyDescent="0.2">
      <c r="A26" s="79" t="s">
        <v>177</v>
      </c>
      <c r="B26" s="79"/>
      <c r="C26" s="79"/>
      <c r="D26" s="79"/>
      <c r="E26" s="79"/>
      <c r="F26" s="79"/>
      <c r="G26" s="82" t="s">
        <v>132</v>
      </c>
      <c r="H26" s="85" t="s">
        <v>178</v>
      </c>
      <c r="I26" s="88" t="s">
        <v>179</v>
      </c>
      <c r="J26" s="88" t="s">
        <v>18</v>
      </c>
    </row>
    <row r="27" spans="1:14" x14ac:dyDescent="0.2">
      <c r="A27" s="80"/>
      <c r="B27" s="80"/>
      <c r="C27" s="80"/>
      <c r="D27" s="80"/>
      <c r="E27" s="80"/>
      <c r="F27" s="80"/>
      <c r="G27" s="83"/>
      <c r="H27" s="86"/>
      <c r="I27" s="89"/>
      <c r="J27" s="89"/>
    </row>
    <row r="28" spans="1:14" ht="27" customHeight="1" x14ac:dyDescent="0.2">
      <c r="A28" s="81"/>
      <c r="B28" s="81"/>
      <c r="C28" s="81"/>
      <c r="D28" s="81"/>
      <c r="E28" s="81"/>
      <c r="F28" s="81"/>
      <c r="G28" s="84"/>
      <c r="H28" s="87"/>
      <c r="I28" s="90"/>
      <c r="J28" s="90"/>
    </row>
    <row r="29" spans="1:14" ht="12.75" customHeight="1" x14ac:dyDescent="0.2">
      <c r="A29" s="73">
        <v>1</v>
      </c>
      <c r="B29" s="73"/>
      <c r="C29" s="73"/>
      <c r="D29" s="73"/>
      <c r="E29" s="73"/>
      <c r="F29" s="73"/>
      <c r="G29" s="8">
        <v>2</v>
      </c>
      <c r="H29" s="8">
        <v>3</v>
      </c>
      <c r="I29" s="8">
        <v>4</v>
      </c>
      <c r="J29" s="8">
        <v>5</v>
      </c>
    </row>
    <row r="30" spans="1:14" ht="14.25" customHeight="1" x14ac:dyDescent="0.2">
      <c r="A30" s="9">
        <v>2</v>
      </c>
      <c r="B30" s="10"/>
      <c r="C30" s="10"/>
      <c r="D30" s="10"/>
      <c r="E30" s="10"/>
      <c r="F30" s="10"/>
      <c r="G30" s="11" t="s">
        <v>180</v>
      </c>
      <c r="H30" s="9">
        <v>1</v>
      </c>
      <c r="I30" s="12">
        <f>I31+I37+I55+I69+I73+I87+I95</f>
        <v>35830.899999999994</v>
      </c>
      <c r="J30" s="12">
        <f>J31+J37+J55+J69+J73+J87+J95</f>
        <v>25511.8</v>
      </c>
    </row>
    <row r="31" spans="1:14" ht="19.5" customHeight="1" x14ac:dyDescent="0.2">
      <c r="A31" s="13">
        <v>2</v>
      </c>
      <c r="B31" s="13">
        <v>1</v>
      </c>
      <c r="C31" s="16"/>
      <c r="D31" s="16"/>
      <c r="E31" s="16"/>
      <c r="F31" s="16"/>
      <c r="G31" s="14" t="s">
        <v>181</v>
      </c>
      <c r="H31" s="13">
        <v>2</v>
      </c>
      <c r="I31" s="15">
        <f>I32+I35</f>
        <v>19754.8</v>
      </c>
      <c r="J31" s="15">
        <f>J32+J35</f>
        <v>16751.900000000001</v>
      </c>
    </row>
    <row r="32" spans="1:14" x14ac:dyDescent="0.2">
      <c r="A32" s="16">
        <v>2</v>
      </c>
      <c r="B32" s="16">
        <v>1</v>
      </c>
      <c r="C32" s="16">
        <v>1</v>
      </c>
      <c r="D32" s="16"/>
      <c r="E32" s="16"/>
      <c r="F32" s="16"/>
      <c r="G32" s="17" t="s">
        <v>182</v>
      </c>
      <c r="H32" s="16">
        <v>3</v>
      </c>
      <c r="I32" s="19">
        <f>I33+I34</f>
        <v>19474.2</v>
      </c>
      <c r="J32" s="19">
        <f>J33+J34</f>
        <v>16508.7</v>
      </c>
    </row>
    <row r="33" spans="1:10" x14ac:dyDescent="0.2">
      <c r="A33" s="16">
        <v>2</v>
      </c>
      <c r="B33" s="16">
        <v>1</v>
      </c>
      <c r="C33" s="16">
        <v>1</v>
      </c>
      <c r="D33" s="16">
        <v>1</v>
      </c>
      <c r="E33" s="16">
        <v>1</v>
      </c>
      <c r="F33" s="16">
        <v>1</v>
      </c>
      <c r="G33" s="17" t="s">
        <v>183</v>
      </c>
      <c r="H33" s="16">
        <v>4</v>
      </c>
      <c r="I33" s="18">
        <v>19474.2</v>
      </c>
      <c r="J33" s="18">
        <v>16508.7</v>
      </c>
    </row>
    <row r="34" spans="1:10" x14ac:dyDescent="0.2">
      <c r="A34" s="16">
        <v>2</v>
      </c>
      <c r="B34" s="16">
        <v>1</v>
      </c>
      <c r="C34" s="16">
        <v>1</v>
      </c>
      <c r="D34" s="16">
        <v>1</v>
      </c>
      <c r="E34" s="16">
        <v>2</v>
      </c>
      <c r="F34" s="16">
        <v>1</v>
      </c>
      <c r="G34" s="17" t="s">
        <v>184</v>
      </c>
      <c r="H34" s="16">
        <v>5</v>
      </c>
      <c r="I34" s="18">
        <v>0</v>
      </c>
      <c r="J34" s="18">
        <v>0</v>
      </c>
    </row>
    <row r="35" spans="1:10" ht="13.5" customHeight="1" x14ac:dyDescent="0.2">
      <c r="A35" s="16">
        <v>2</v>
      </c>
      <c r="B35" s="16">
        <v>1</v>
      </c>
      <c r="C35" s="16">
        <v>2</v>
      </c>
      <c r="D35" s="16"/>
      <c r="E35" s="16"/>
      <c r="F35" s="16"/>
      <c r="G35" s="17" t="s">
        <v>185</v>
      </c>
      <c r="H35" s="16">
        <v>6</v>
      </c>
      <c r="I35" s="19">
        <f>I36</f>
        <v>280.60000000000002</v>
      </c>
      <c r="J35" s="19">
        <f>J36</f>
        <v>243.2</v>
      </c>
    </row>
    <row r="36" spans="1:10" ht="16.5" customHeight="1" x14ac:dyDescent="0.2">
      <c r="A36" s="16">
        <v>2</v>
      </c>
      <c r="B36" s="16">
        <v>1</v>
      </c>
      <c r="C36" s="16">
        <v>2</v>
      </c>
      <c r="D36" s="16">
        <v>1</v>
      </c>
      <c r="E36" s="16">
        <v>1</v>
      </c>
      <c r="F36" s="16">
        <v>1</v>
      </c>
      <c r="G36" s="17" t="s">
        <v>185</v>
      </c>
      <c r="H36" s="16">
        <v>7</v>
      </c>
      <c r="I36" s="18">
        <v>280.60000000000002</v>
      </c>
      <c r="J36" s="18">
        <v>243.2</v>
      </c>
    </row>
    <row r="37" spans="1:10" ht="21" x14ac:dyDescent="0.2">
      <c r="A37" s="13">
        <v>2</v>
      </c>
      <c r="B37" s="13">
        <v>2</v>
      </c>
      <c r="C37" s="16"/>
      <c r="D37" s="16"/>
      <c r="E37" s="16"/>
      <c r="F37" s="16"/>
      <c r="G37" s="14" t="s">
        <v>186</v>
      </c>
      <c r="H37" s="13">
        <v>8</v>
      </c>
      <c r="I37" s="15">
        <f>I38</f>
        <v>12843.399999999998</v>
      </c>
      <c r="J37" s="15">
        <f>J38</f>
        <v>6305.6999999999989</v>
      </c>
    </row>
    <row r="38" spans="1:10" ht="22.5" x14ac:dyDescent="0.2">
      <c r="A38" s="16">
        <v>2</v>
      </c>
      <c r="B38" s="16">
        <v>2</v>
      </c>
      <c r="C38" s="16">
        <v>1</v>
      </c>
      <c r="D38" s="16"/>
      <c r="E38" s="16"/>
      <c r="F38" s="16"/>
      <c r="G38" s="17" t="s">
        <v>187</v>
      </c>
      <c r="H38" s="16">
        <v>9</v>
      </c>
      <c r="I38" s="19">
        <f>I39+I40+I41+I42+I43+I44+I45+I46+I47+I48+I49+I50+I51+I52+I53+I54</f>
        <v>12843.399999999998</v>
      </c>
      <c r="J38" s="19">
        <f>J39+J40+J41+J42+J43+J44+J45+J46+J47+J48+J49+J50+J51+J52+J53+J54</f>
        <v>6305.6999999999989</v>
      </c>
    </row>
    <row r="39" spans="1:10" x14ac:dyDescent="0.2">
      <c r="A39" s="16">
        <v>2</v>
      </c>
      <c r="B39" s="16">
        <v>2</v>
      </c>
      <c r="C39" s="16">
        <v>1</v>
      </c>
      <c r="D39" s="16">
        <v>1</v>
      </c>
      <c r="E39" s="16">
        <v>1</v>
      </c>
      <c r="F39" s="16">
        <v>1</v>
      </c>
      <c r="G39" s="17" t="s">
        <v>188</v>
      </c>
      <c r="H39" s="16">
        <v>10</v>
      </c>
      <c r="I39" s="18">
        <v>426.5</v>
      </c>
      <c r="J39" s="18">
        <v>355.4</v>
      </c>
    </row>
    <row r="40" spans="1:10" ht="23.25" customHeight="1" x14ac:dyDescent="0.2">
      <c r="A40" s="16">
        <v>2</v>
      </c>
      <c r="B40" s="16">
        <v>2</v>
      </c>
      <c r="C40" s="16">
        <v>1</v>
      </c>
      <c r="D40" s="16">
        <v>1</v>
      </c>
      <c r="E40" s="16">
        <v>1</v>
      </c>
      <c r="F40" s="16">
        <v>2</v>
      </c>
      <c r="G40" s="17" t="s">
        <v>189</v>
      </c>
      <c r="H40" s="16">
        <v>11</v>
      </c>
      <c r="I40" s="18">
        <v>9.4</v>
      </c>
      <c r="J40" s="18">
        <v>5.3</v>
      </c>
    </row>
    <row r="41" spans="1:10" ht="22.5" x14ac:dyDescent="0.2">
      <c r="A41" s="16">
        <v>2</v>
      </c>
      <c r="B41" s="16">
        <v>2</v>
      </c>
      <c r="C41" s="16">
        <v>1</v>
      </c>
      <c r="D41" s="16">
        <v>1</v>
      </c>
      <c r="E41" s="16">
        <v>1</v>
      </c>
      <c r="F41" s="16">
        <v>5</v>
      </c>
      <c r="G41" s="17" t="s">
        <v>190</v>
      </c>
      <c r="H41" s="16">
        <v>12</v>
      </c>
      <c r="I41" s="18">
        <v>46.4</v>
      </c>
      <c r="J41" s="18">
        <v>35.4</v>
      </c>
    </row>
    <row r="42" spans="1:10" ht="26.25" customHeight="1" x14ac:dyDescent="0.2">
      <c r="A42" s="16">
        <v>2</v>
      </c>
      <c r="B42" s="16">
        <v>2</v>
      </c>
      <c r="C42" s="16">
        <v>1</v>
      </c>
      <c r="D42" s="16">
        <v>1</v>
      </c>
      <c r="E42" s="16">
        <v>1</v>
      </c>
      <c r="F42" s="16">
        <v>6</v>
      </c>
      <c r="G42" s="17" t="s">
        <v>191</v>
      </c>
      <c r="H42" s="16">
        <v>13</v>
      </c>
      <c r="I42" s="18">
        <v>103</v>
      </c>
      <c r="J42" s="18">
        <v>73.900000000000006</v>
      </c>
    </row>
    <row r="43" spans="1:10" ht="23.25" customHeight="1" x14ac:dyDescent="0.2">
      <c r="A43" s="16">
        <v>2</v>
      </c>
      <c r="B43" s="16">
        <v>2</v>
      </c>
      <c r="C43" s="16">
        <v>1</v>
      </c>
      <c r="D43" s="16">
        <v>1</v>
      </c>
      <c r="E43" s="16">
        <v>1</v>
      </c>
      <c r="F43" s="16">
        <v>7</v>
      </c>
      <c r="G43" s="17" t="s">
        <v>192</v>
      </c>
      <c r="H43" s="16">
        <v>14</v>
      </c>
      <c r="I43" s="18">
        <v>44.5</v>
      </c>
      <c r="J43" s="18">
        <v>32.5</v>
      </c>
    </row>
    <row r="44" spans="1:10" ht="14.25" customHeight="1" x14ac:dyDescent="0.2">
      <c r="A44" s="16">
        <v>2</v>
      </c>
      <c r="B44" s="16">
        <v>2</v>
      </c>
      <c r="C44" s="16">
        <v>1</v>
      </c>
      <c r="D44" s="16">
        <v>1</v>
      </c>
      <c r="E44" s="16">
        <v>1</v>
      </c>
      <c r="F44" s="16">
        <v>11</v>
      </c>
      <c r="G44" s="17" t="s">
        <v>193</v>
      </c>
      <c r="H44" s="16">
        <v>15</v>
      </c>
      <c r="I44" s="18">
        <v>55.8</v>
      </c>
      <c r="J44" s="18">
        <v>33.5</v>
      </c>
    </row>
    <row r="45" spans="1:10" ht="20.25" customHeight="1" x14ac:dyDescent="0.2">
      <c r="A45" s="16">
        <v>2</v>
      </c>
      <c r="B45" s="16">
        <v>2</v>
      </c>
      <c r="C45" s="16">
        <v>1</v>
      </c>
      <c r="D45" s="16">
        <v>1</v>
      </c>
      <c r="E45" s="16">
        <v>1</v>
      </c>
      <c r="F45" s="16">
        <v>12</v>
      </c>
      <c r="G45" s="17" t="s">
        <v>194</v>
      </c>
      <c r="H45" s="16">
        <v>16</v>
      </c>
      <c r="I45" s="18">
        <v>3102.2</v>
      </c>
      <c r="J45" s="18">
        <v>1985</v>
      </c>
    </row>
    <row r="46" spans="1:10" ht="23.25" customHeight="1" x14ac:dyDescent="0.2">
      <c r="A46" s="16">
        <v>2</v>
      </c>
      <c r="B46" s="16">
        <v>2</v>
      </c>
      <c r="C46" s="16">
        <v>1</v>
      </c>
      <c r="D46" s="16">
        <v>1</v>
      </c>
      <c r="E46" s="16">
        <v>1</v>
      </c>
      <c r="F46" s="16">
        <v>14</v>
      </c>
      <c r="G46" s="17" t="s">
        <v>195</v>
      </c>
      <c r="H46" s="16">
        <v>17</v>
      </c>
      <c r="I46" s="18">
        <v>132</v>
      </c>
      <c r="J46" s="18">
        <v>102.3</v>
      </c>
    </row>
    <row r="47" spans="1:10" ht="33.75" x14ac:dyDescent="0.2">
      <c r="A47" s="16">
        <v>2</v>
      </c>
      <c r="B47" s="16">
        <v>2</v>
      </c>
      <c r="C47" s="16">
        <v>1</v>
      </c>
      <c r="D47" s="16">
        <v>1</v>
      </c>
      <c r="E47" s="16">
        <v>1</v>
      </c>
      <c r="F47" s="16">
        <v>15</v>
      </c>
      <c r="G47" s="17" t="s">
        <v>196</v>
      </c>
      <c r="H47" s="16">
        <v>18</v>
      </c>
      <c r="I47" s="18">
        <v>3712.5</v>
      </c>
      <c r="J47" s="18">
        <v>1133.0999999999999</v>
      </c>
    </row>
    <row r="48" spans="1:10" x14ac:dyDescent="0.2">
      <c r="A48" s="16">
        <v>2</v>
      </c>
      <c r="B48" s="16">
        <v>2</v>
      </c>
      <c r="C48" s="16">
        <v>1</v>
      </c>
      <c r="D48" s="16">
        <v>1</v>
      </c>
      <c r="E48" s="16">
        <v>1</v>
      </c>
      <c r="F48" s="16">
        <v>16</v>
      </c>
      <c r="G48" s="17" t="s">
        <v>197</v>
      </c>
      <c r="H48" s="16">
        <v>19</v>
      </c>
      <c r="I48" s="18">
        <v>48.3</v>
      </c>
      <c r="J48" s="18">
        <v>29.2</v>
      </c>
    </row>
    <row r="49" spans="1:10" ht="22.5" x14ac:dyDescent="0.2">
      <c r="A49" s="16">
        <v>2</v>
      </c>
      <c r="B49" s="16">
        <v>2</v>
      </c>
      <c r="C49" s="16">
        <v>1</v>
      </c>
      <c r="D49" s="16">
        <v>1</v>
      </c>
      <c r="E49" s="16">
        <v>1</v>
      </c>
      <c r="F49" s="16">
        <v>17</v>
      </c>
      <c r="G49" s="17" t="s">
        <v>198</v>
      </c>
      <c r="H49" s="16">
        <v>20</v>
      </c>
      <c r="I49" s="18">
        <v>7.4</v>
      </c>
      <c r="J49" s="18">
        <v>3.4</v>
      </c>
    </row>
    <row r="50" spans="1:10" ht="22.5" x14ac:dyDescent="0.2">
      <c r="A50" s="16">
        <v>2</v>
      </c>
      <c r="B50" s="16">
        <v>2</v>
      </c>
      <c r="C50" s="16">
        <v>1</v>
      </c>
      <c r="D50" s="16">
        <v>1</v>
      </c>
      <c r="E50" s="16">
        <v>1</v>
      </c>
      <c r="F50" s="16">
        <v>20</v>
      </c>
      <c r="G50" s="17" t="s">
        <v>199</v>
      </c>
      <c r="H50" s="16">
        <v>21</v>
      </c>
      <c r="I50" s="18">
        <v>746.6</v>
      </c>
      <c r="J50" s="18">
        <v>656.9</v>
      </c>
    </row>
    <row r="51" spans="1:10" ht="27.75" customHeight="1" x14ac:dyDescent="0.2">
      <c r="A51" s="16">
        <v>2</v>
      </c>
      <c r="B51" s="16">
        <v>2</v>
      </c>
      <c r="C51" s="16">
        <v>1</v>
      </c>
      <c r="D51" s="16">
        <v>1</v>
      </c>
      <c r="E51" s="16">
        <v>1</v>
      </c>
      <c r="F51" s="16">
        <v>21</v>
      </c>
      <c r="G51" s="17" t="s">
        <v>200</v>
      </c>
      <c r="H51" s="16">
        <v>22</v>
      </c>
      <c r="I51" s="18">
        <v>275.5</v>
      </c>
      <c r="J51" s="18">
        <v>169.7</v>
      </c>
    </row>
    <row r="52" spans="1:10" x14ac:dyDescent="0.2">
      <c r="A52" s="16">
        <v>2</v>
      </c>
      <c r="B52" s="16">
        <v>2</v>
      </c>
      <c r="C52" s="16">
        <v>1</v>
      </c>
      <c r="D52" s="16">
        <v>1</v>
      </c>
      <c r="E52" s="16">
        <v>1</v>
      </c>
      <c r="F52" s="16">
        <v>22</v>
      </c>
      <c r="G52" s="17" t="s">
        <v>201</v>
      </c>
      <c r="H52" s="16">
        <v>23</v>
      </c>
      <c r="I52" s="18">
        <v>46.3</v>
      </c>
      <c r="J52" s="18">
        <v>41.3</v>
      </c>
    </row>
    <row r="53" spans="1:10" x14ac:dyDescent="0.2">
      <c r="A53" s="16">
        <v>2</v>
      </c>
      <c r="B53" s="16">
        <v>2</v>
      </c>
      <c r="C53" s="16">
        <v>1</v>
      </c>
      <c r="D53" s="16">
        <v>1</v>
      </c>
      <c r="E53" s="16">
        <v>1</v>
      </c>
      <c r="F53" s="16">
        <v>23</v>
      </c>
      <c r="G53" s="17" t="s">
        <v>202</v>
      </c>
      <c r="H53" s="16">
        <v>24</v>
      </c>
      <c r="I53" s="18">
        <v>67.400000000000006</v>
      </c>
      <c r="J53" s="18">
        <v>14.2</v>
      </c>
    </row>
    <row r="54" spans="1:10" ht="22.5" customHeight="1" x14ac:dyDescent="0.2">
      <c r="A54" s="16">
        <v>2</v>
      </c>
      <c r="B54" s="16">
        <v>2</v>
      </c>
      <c r="C54" s="16">
        <v>1</v>
      </c>
      <c r="D54" s="16">
        <v>1</v>
      </c>
      <c r="E54" s="16">
        <v>1</v>
      </c>
      <c r="F54" s="16">
        <v>30</v>
      </c>
      <c r="G54" s="17" t="s">
        <v>203</v>
      </c>
      <c r="H54" s="16">
        <v>25</v>
      </c>
      <c r="I54" s="18">
        <v>4019.6</v>
      </c>
      <c r="J54" s="18">
        <v>1634.6</v>
      </c>
    </row>
    <row r="55" spans="1:10" x14ac:dyDescent="0.2">
      <c r="A55" s="13">
        <v>2</v>
      </c>
      <c r="B55" s="13">
        <v>3</v>
      </c>
      <c r="C55" s="16"/>
      <c r="D55" s="16"/>
      <c r="E55" s="16"/>
      <c r="F55" s="16"/>
      <c r="G55" s="14" t="s">
        <v>204</v>
      </c>
      <c r="H55" s="13">
        <v>26</v>
      </c>
      <c r="I55" s="15">
        <f>I56+I67</f>
        <v>118</v>
      </c>
      <c r="J55" s="15">
        <f>J56+J67</f>
        <v>84.199999999999989</v>
      </c>
    </row>
    <row r="56" spans="1:10" x14ac:dyDescent="0.2">
      <c r="A56" s="16">
        <v>2</v>
      </c>
      <c r="B56" s="16">
        <v>3</v>
      </c>
      <c r="C56" s="16">
        <v>1</v>
      </c>
      <c r="D56" s="16"/>
      <c r="E56" s="16"/>
      <c r="F56" s="16"/>
      <c r="G56" s="17" t="s">
        <v>205</v>
      </c>
      <c r="H56" s="16">
        <v>27</v>
      </c>
      <c r="I56" s="19">
        <f>I57+I60+I63</f>
        <v>118</v>
      </c>
      <c r="J56" s="19">
        <f>J57+J60+J63</f>
        <v>84.199999999999989</v>
      </c>
    </row>
    <row r="57" spans="1:10" x14ac:dyDescent="0.2">
      <c r="A57" s="16">
        <v>2</v>
      </c>
      <c r="B57" s="16">
        <v>3</v>
      </c>
      <c r="C57" s="16">
        <v>1</v>
      </c>
      <c r="D57" s="16">
        <v>1</v>
      </c>
      <c r="E57" s="16"/>
      <c r="F57" s="16"/>
      <c r="G57" s="17" t="s">
        <v>206</v>
      </c>
      <c r="H57" s="16">
        <v>28</v>
      </c>
      <c r="I57" s="19">
        <f>I58+I59</f>
        <v>0</v>
      </c>
      <c r="J57" s="19">
        <f>J58+J59</f>
        <v>0</v>
      </c>
    </row>
    <row r="58" spans="1:10" ht="23.25" customHeight="1" x14ac:dyDescent="0.2">
      <c r="A58" s="16">
        <v>2</v>
      </c>
      <c r="B58" s="16">
        <v>3</v>
      </c>
      <c r="C58" s="16">
        <v>1</v>
      </c>
      <c r="D58" s="16">
        <v>1</v>
      </c>
      <c r="E58" s="16">
        <v>1</v>
      </c>
      <c r="F58" s="16">
        <v>1</v>
      </c>
      <c r="G58" s="17" t="s">
        <v>207</v>
      </c>
      <c r="H58" s="16">
        <v>29</v>
      </c>
      <c r="I58" s="18">
        <v>0</v>
      </c>
      <c r="J58" s="18">
        <v>0</v>
      </c>
    </row>
    <row r="59" spans="1:10" ht="15" customHeight="1" x14ac:dyDescent="0.2">
      <c r="A59" s="16">
        <v>2</v>
      </c>
      <c r="B59" s="16">
        <v>3</v>
      </c>
      <c r="C59" s="16">
        <v>1</v>
      </c>
      <c r="D59" s="16">
        <v>1</v>
      </c>
      <c r="E59" s="16">
        <v>1</v>
      </c>
      <c r="F59" s="16">
        <v>3</v>
      </c>
      <c r="G59" s="17" t="s">
        <v>208</v>
      </c>
      <c r="H59" s="16">
        <v>30</v>
      </c>
      <c r="I59" s="18">
        <v>0</v>
      </c>
      <c r="J59" s="18">
        <v>0</v>
      </c>
    </row>
    <row r="60" spans="1:10" ht="34.5" customHeight="1" x14ac:dyDescent="0.2">
      <c r="A60" s="16">
        <v>2</v>
      </c>
      <c r="B60" s="16">
        <v>3</v>
      </c>
      <c r="C60" s="16">
        <v>1</v>
      </c>
      <c r="D60" s="16">
        <v>2</v>
      </c>
      <c r="E60" s="16"/>
      <c r="F60" s="16"/>
      <c r="G60" s="17" t="s">
        <v>209</v>
      </c>
      <c r="H60" s="16">
        <v>31</v>
      </c>
      <c r="I60" s="19">
        <f>I61+I62</f>
        <v>118</v>
      </c>
      <c r="J60" s="19">
        <f>J61+J62</f>
        <v>84.199999999999989</v>
      </c>
    </row>
    <row r="61" spans="1:10" ht="21.75" customHeight="1" x14ac:dyDescent="0.2">
      <c r="A61" s="16">
        <v>2</v>
      </c>
      <c r="B61" s="16">
        <v>3</v>
      </c>
      <c r="C61" s="16">
        <v>1</v>
      </c>
      <c r="D61" s="16">
        <v>2</v>
      </c>
      <c r="E61" s="16">
        <v>1</v>
      </c>
      <c r="F61" s="16">
        <v>1</v>
      </c>
      <c r="G61" s="17" t="s">
        <v>207</v>
      </c>
      <c r="H61" s="16">
        <v>32</v>
      </c>
      <c r="I61" s="18">
        <v>8</v>
      </c>
      <c r="J61" s="18">
        <v>2.6</v>
      </c>
    </row>
    <row r="62" spans="1:10" ht="12.75" customHeight="1" x14ac:dyDescent="0.2">
      <c r="A62" s="16">
        <v>2</v>
      </c>
      <c r="B62" s="16">
        <v>3</v>
      </c>
      <c r="C62" s="16">
        <v>1</v>
      </c>
      <c r="D62" s="16">
        <v>2</v>
      </c>
      <c r="E62" s="16">
        <v>1</v>
      </c>
      <c r="F62" s="16">
        <v>3</v>
      </c>
      <c r="G62" s="17" t="s">
        <v>208</v>
      </c>
      <c r="H62" s="16">
        <v>33</v>
      </c>
      <c r="I62" s="18">
        <v>110</v>
      </c>
      <c r="J62" s="18">
        <v>81.599999999999994</v>
      </c>
    </row>
    <row r="63" spans="1:10" ht="22.5" x14ac:dyDescent="0.2">
      <c r="A63" s="16">
        <v>2</v>
      </c>
      <c r="B63" s="16">
        <v>3</v>
      </c>
      <c r="C63" s="16">
        <v>1</v>
      </c>
      <c r="D63" s="16">
        <v>3</v>
      </c>
      <c r="E63" s="16"/>
      <c r="F63" s="16"/>
      <c r="G63" s="17" t="s">
        <v>210</v>
      </c>
      <c r="H63" s="16">
        <v>34</v>
      </c>
      <c r="I63" s="19">
        <f>I64+I65+I66</f>
        <v>0</v>
      </c>
      <c r="J63" s="19">
        <f>J64+J65+J66</f>
        <v>0</v>
      </c>
    </row>
    <row r="64" spans="1:10" x14ac:dyDescent="0.2">
      <c r="A64" s="16">
        <v>2</v>
      </c>
      <c r="B64" s="16">
        <v>3</v>
      </c>
      <c r="C64" s="16">
        <v>1</v>
      </c>
      <c r="D64" s="16">
        <v>3</v>
      </c>
      <c r="E64" s="16">
        <v>1</v>
      </c>
      <c r="F64" s="16">
        <v>1</v>
      </c>
      <c r="G64" s="17" t="s">
        <v>211</v>
      </c>
      <c r="H64" s="16">
        <v>35</v>
      </c>
      <c r="I64" s="18">
        <v>0</v>
      </c>
      <c r="J64" s="18">
        <v>0</v>
      </c>
    </row>
    <row r="65" spans="1:10" x14ac:dyDescent="0.2">
      <c r="A65" s="16">
        <v>2</v>
      </c>
      <c r="B65" s="16">
        <v>3</v>
      </c>
      <c r="C65" s="16">
        <v>1</v>
      </c>
      <c r="D65" s="16">
        <v>3</v>
      </c>
      <c r="E65" s="16">
        <v>1</v>
      </c>
      <c r="F65" s="16">
        <v>2</v>
      </c>
      <c r="G65" s="17" t="s">
        <v>212</v>
      </c>
      <c r="H65" s="16">
        <v>36</v>
      </c>
      <c r="I65" s="18">
        <v>0</v>
      </c>
      <c r="J65" s="18">
        <v>0</v>
      </c>
    </row>
    <row r="66" spans="1:10" x14ac:dyDescent="0.2">
      <c r="A66" s="16">
        <v>2</v>
      </c>
      <c r="B66" s="16">
        <v>3</v>
      </c>
      <c r="C66" s="16">
        <v>1</v>
      </c>
      <c r="D66" s="16">
        <v>3</v>
      </c>
      <c r="E66" s="16">
        <v>1</v>
      </c>
      <c r="F66" s="16">
        <v>3</v>
      </c>
      <c r="G66" s="17" t="s">
        <v>213</v>
      </c>
      <c r="H66" s="16">
        <v>37</v>
      </c>
      <c r="I66" s="18">
        <v>0</v>
      </c>
      <c r="J66" s="18">
        <v>0</v>
      </c>
    </row>
    <row r="67" spans="1:10" x14ac:dyDescent="0.2">
      <c r="A67" s="16">
        <v>2</v>
      </c>
      <c r="B67" s="16">
        <v>3</v>
      </c>
      <c r="C67" s="16">
        <v>2</v>
      </c>
      <c r="D67" s="16"/>
      <c r="E67" s="16"/>
      <c r="F67" s="16"/>
      <c r="G67" s="17" t="s">
        <v>214</v>
      </c>
      <c r="H67" s="16">
        <v>38</v>
      </c>
      <c r="I67" s="19">
        <f>I68</f>
        <v>0</v>
      </c>
      <c r="J67" s="19">
        <f>J68</f>
        <v>0</v>
      </c>
    </row>
    <row r="68" spans="1:10" x14ac:dyDescent="0.2">
      <c r="A68" s="16">
        <v>2</v>
      </c>
      <c r="B68" s="16">
        <v>3</v>
      </c>
      <c r="C68" s="16">
        <v>2</v>
      </c>
      <c r="D68" s="16">
        <v>1</v>
      </c>
      <c r="E68" s="16">
        <v>1</v>
      </c>
      <c r="F68" s="16">
        <v>1</v>
      </c>
      <c r="G68" s="17" t="s">
        <v>215</v>
      </c>
      <c r="H68" s="16">
        <v>39</v>
      </c>
      <c r="I68" s="18">
        <v>0</v>
      </c>
      <c r="J68" s="18">
        <v>0</v>
      </c>
    </row>
    <row r="69" spans="1:10" x14ac:dyDescent="0.2">
      <c r="A69" s="13">
        <v>2</v>
      </c>
      <c r="B69" s="13">
        <v>4</v>
      </c>
      <c r="C69" s="16"/>
      <c r="D69" s="16"/>
      <c r="E69" s="16"/>
      <c r="F69" s="16"/>
      <c r="G69" s="14" t="s">
        <v>216</v>
      </c>
      <c r="H69" s="13">
        <v>40</v>
      </c>
      <c r="I69" s="15">
        <f>I70</f>
        <v>0</v>
      </c>
      <c r="J69" s="15">
        <f>J70</f>
        <v>0</v>
      </c>
    </row>
    <row r="70" spans="1:10" x14ac:dyDescent="0.2">
      <c r="A70" s="16">
        <v>2</v>
      </c>
      <c r="B70" s="16">
        <v>4</v>
      </c>
      <c r="C70" s="16">
        <v>1</v>
      </c>
      <c r="D70" s="16"/>
      <c r="E70" s="16"/>
      <c r="F70" s="16"/>
      <c r="G70" s="17" t="s">
        <v>217</v>
      </c>
      <c r="H70" s="16">
        <v>41</v>
      </c>
      <c r="I70" s="19">
        <f>I71+I72</f>
        <v>0</v>
      </c>
      <c r="J70" s="19">
        <f>J71+J72</f>
        <v>0</v>
      </c>
    </row>
    <row r="71" spans="1:10" x14ac:dyDescent="0.2">
      <c r="A71" s="16">
        <v>2</v>
      </c>
      <c r="B71" s="16">
        <v>4</v>
      </c>
      <c r="C71" s="16">
        <v>1</v>
      </c>
      <c r="D71" s="16">
        <v>1</v>
      </c>
      <c r="E71" s="16">
        <v>1</v>
      </c>
      <c r="F71" s="16">
        <v>2</v>
      </c>
      <c r="G71" s="17" t="s">
        <v>218</v>
      </c>
      <c r="H71" s="16">
        <v>42</v>
      </c>
      <c r="I71" s="18">
        <v>0</v>
      </c>
      <c r="J71" s="18">
        <v>0</v>
      </c>
    </row>
    <row r="72" spans="1:10" x14ac:dyDescent="0.2">
      <c r="A72" s="16">
        <v>2</v>
      </c>
      <c r="B72" s="16">
        <v>4</v>
      </c>
      <c r="C72" s="16">
        <v>1</v>
      </c>
      <c r="D72" s="16">
        <v>1</v>
      </c>
      <c r="E72" s="16">
        <v>1</v>
      </c>
      <c r="F72" s="16">
        <v>3</v>
      </c>
      <c r="G72" s="17" t="s">
        <v>219</v>
      </c>
      <c r="H72" s="16">
        <v>43</v>
      </c>
      <c r="I72" s="18">
        <v>0</v>
      </c>
      <c r="J72" s="18">
        <v>0</v>
      </c>
    </row>
    <row r="73" spans="1:10" x14ac:dyDescent="0.2">
      <c r="A73" s="13">
        <v>2</v>
      </c>
      <c r="B73" s="13">
        <v>5</v>
      </c>
      <c r="C73" s="16"/>
      <c r="D73" s="16"/>
      <c r="E73" s="16"/>
      <c r="F73" s="16"/>
      <c r="G73" s="14" t="s">
        <v>220</v>
      </c>
      <c r="H73" s="13">
        <v>44</v>
      </c>
      <c r="I73" s="15">
        <f>I74+I77+I80</f>
        <v>0</v>
      </c>
      <c r="J73" s="15">
        <f>J74+J77+J80</f>
        <v>0</v>
      </c>
    </row>
    <row r="74" spans="1:10" ht="25.5" customHeight="1" x14ac:dyDescent="0.2">
      <c r="A74" s="16">
        <v>2</v>
      </c>
      <c r="B74" s="16">
        <v>5</v>
      </c>
      <c r="C74" s="16">
        <v>1</v>
      </c>
      <c r="D74" s="16"/>
      <c r="E74" s="16"/>
      <c r="F74" s="16"/>
      <c r="G74" s="17" t="s">
        <v>221</v>
      </c>
      <c r="H74" s="16">
        <v>45</v>
      </c>
      <c r="I74" s="19">
        <f>I75+I76</f>
        <v>0</v>
      </c>
      <c r="J74" s="19">
        <f>J75+J76</f>
        <v>0</v>
      </c>
    </row>
    <row r="75" spans="1:10" ht="22.5" x14ac:dyDescent="0.2">
      <c r="A75" s="16">
        <v>2</v>
      </c>
      <c r="B75" s="16">
        <v>5</v>
      </c>
      <c r="C75" s="16">
        <v>1</v>
      </c>
      <c r="D75" s="16">
        <v>1</v>
      </c>
      <c r="E75" s="16">
        <v>1</v>
      </c>
      <c r="F75" s="16">
        <v>1</v>
      </c>
      <c r="G75" s="17" t="s">
        <v>222</v>
      </c>
      <c r="H75" s="16">
        <v>46</v>
      </c>
      <c r="I75" s="18">
        <v>0</v>
      </c>
      <c r="J75" s="18">
        <v>0</v>
      </c>
    </row>
    <row r="76" spans="1:10" ht="23.25" customHeight="1" x14ac:dyDescent="0.2">
      <c r="A76" s="16">
        <v>2</v>
      </c>
      <c r="B76" s="16">
        <v>5</v>
      </c>
      <c r="C76" s="16">
        <v>1</v>
      </c>
      <c r="D76" s="16">
        <v>1</v>
      </c>
      <c r="E76" s="16">
        <v>1</v>
      </c>
      <c r="F76" s="16">
        <v>2</v>
      </c>
      <c r="G76" s="17" t="s">
        <v>223</v>
      </c>
      <c r="H76" s="16">
        <v>47</v>
      </c>
      <c r="I76" s="18">
        <v>0</v>
      </c>
      <c r="J76" s="18">
        <v>0</v>
      </c>
    </row>
    <row r="77" spans="1:10" ht="22.5" x14ac:dyDescent="0.2">
      <c r="A77" s="16">
        <v>2</v>
      </c>
      <c r="B77" s="16">
        <v>5</v>
      </c>
      <c r="C77" s="16">
        <v>2</v>
      </c>
      <c r="D77" s="16"/>
      <c r="E77" s="16"/>
      <c r="F77" s="16"/>
      <c r="G77" s="17" t="s">
        <v>224</v>
      </c>
      <c r="H77" s="16">
        <v>48</v>
      </c>
      <c r="I77" s="19">
        <f>I78+I79</f>
        <v>0</v>
      </c>
      <c r="J77" s="19">
        <f>J78+J79</f>
        <v>0</v>
      </c>
    </row>
    <row r="78" spans="1:10" ht="28.5" customHeight="1" x14ac:dyDescent="0.2">
      <c r="A78" s="16">
        <v>2</v>
      </c>
      <c r="B78" s="16">
        <v>5</v>
      </c>
      <c r="C78" s="16">
        <v>2</v>
      </c>
      <c r="D78" s="16">
        <v>1</v>
      </c>
      <c r="E78" s="16">
        <v>1</v>
      </c>
      <c r="F78" s="16">
        <v>1</v>
      </c>
      <c r="G78" s="17" t="s">
        <v>225</v>
      </c>
      <c r="H78" s="16">
        <v>49</v>
      </c>
      <c r="I78" s="18">
        <v>0</v>
      </c>
      <c r="J78" s="18">
        <v>0</v>
      </c>
    </row>
    <row r="79" spans="1:10" ht="22.5" x14ac:dyDescent="0.2">
      <c r="A79" s="16">
        <v>2</v>
      </c>
      <c r="B79" s="16">
        <v>5</v>
      </c>
      <c r="C79" s="16">
        <v>2</v>
      </c>
      <c r="D79" s="16">
        <v>1</v>
      </c>
      <c r="E79" s="16">
        <v>1</v>
      </c>
      <c r="F79" s="16">
        <v>2</v>
      </c>
      <c r="G79" s="17" t="s">
        <v>226</v>
      </c>
      <c r="H79" s="16">
        <v>50</v>
      </c>
      <c r="I79" s="18">
        <v>0</v>
      </c>
      <c r="J79" s="18">
        <v>0</v>
      </c>
    </row>
    <row r="80" spans="1:10" ht="24.75" customHeight="1" x14ac:dyDescent="0.2">
      <c r="A80" s="16">
        <v>2</v>
      </c>
      <c r="B80" s="16">
        <v>5</v>
      </c>
      <c r="C80" s="16">
        <v>3</v>
      </c>
      <c r="D80" s="16"/>
      <c r="E80" s="16"/>
      <c r="F80" s="16"/>
      <c r="G80" s="17" t="s">
        <v>227</v>
      </c>
      <c r="H80" s="16">
        <v>51</v>
      </c>
      <c r="I80" s="19">
        <f>I81+I84</f>
        <v>0</v>
      </c>
      <c r="J80" s="19">
        <f>J81+J84</f>
        <v>0</v>
      </c>
    </row>
    <row r="81" spans="1:10" ht="35.25" customHeight="1" x14ac:dyDescent="0.2">
      <c r="A81" s="16">
        <v>2</v>
      </c>
      <c r="B81" s="16">
        <v>5</v>
      </c>
      <c r="C81" s="16">
        <v>3</v>
      </c>
      <c r="D81" s="16">
        <v>1</v>
      </c>
      <c r="E81" s="16"/>
      <c r="F81" s="16"/>
      <c r="G81" s="17" t="s">
        <v>228</v>
      </c>
      <c r="H81" s="16">
        <v>52</v>
      </c>
      <c r="I81" s="19">
        <f>I82+I83</f>
        <v>0</v>
      </c>
      <c r="J81" s="19">
        <f>J82+J83</f>
        <v>0</v>
      </c>
    </row>
    <row r="82" spans="1:10" ht="26.25" customHeight="1" x14ac:dyDescent="0.2">
      <c r="A82" s="16">
        <v>2</v>
      </c>
      <c r="B82" s="16">
        <v>5</v>
      </c>
      <c r="C82" s="16">
        <v>3</v>
      </c>
      <c r="D82" s="16">
        <v>1</v>
      </c>
      <c r="E82" s="16">
        <v>1</v>
      </c>
      <c r="F82" s="16">
        <v>1</v>
      </c>
      <c r="G82" s="17" t="s">
        <v>229</v>
      </c>
      <c r="H82" s="16">
        <v>53</v>
      </c>
      <c r="I82" s="18">
        <v>0</v>
      </c>
      <c r="J82" s="18">
        <v>0</v>
      </c>
    </row>
    <row r="83" spans="1:10" ht="22.5" x14ac:dyDescent="0.2">
      <c r="A83" s="16">
        <v>2</v>
      </c>
      <c r="B83" s="16">
        <v>5</v>
      </c>
      <c r="C83" s="16">
        <v>3</v>
      </c>
      <c r="D83" s="16">
        <v>1</v>
      </c>
      <c r="E83" s="16">
        <v>1</v>
      </c>
      <c r="F83" s="16">
        <v>2</v>
      </c>
      <c r="G83" s="17" t="s">
        <v>230</v>
      </c>
      <c r="H83" s="16">
        <v>54</v>
      </c>
      <c r="I83" s="18">
        <v>0</v>
      </c>
      <c r="J83" s="18">
        <v>0</v>
      </c>
    </row>
    <row r="84" spans="1:10" ht="28.5" customHeight="1" x14ac:dyDescent="0.2">
      <c r="A84" s="16">
        <v>2</v>
      </c>
      <c r="B84" s="16">
        <v>5</v>
      </c>
      <c r="C84" s="16">
        <v>3</v>
      </c>
      <c r="D84" s="16">
        <v>2</v>
      </c>
      <c r="E84" s="16"/>
      <c r="F84" s="16"/>
      <c r="G84" s="17" t="s">
        <v>231</v>
      </c>
      <c r="H84" s="16">
        <v>55</v>
      </c>
      <c r="I84" s="19">
        <f>I85+I86</f>
        <v>0</v>
      </c>
      <c r="J84" s="19">
        <f>J85+J86</f>
        <v>0</v>
      </c>
    </row>
    <row r="85" spans="1:10" ht="22.5" x14ac:dyDescent="0.2">
      <c r="A85" s="16">
        <v>2</v>
      </c>
      <c r="B85" s="16">
        <v>5</v>
      </c>
      <c r="C85" s="16">
        <v>3</v>
      </c>
      <c r="D85" s="16">
        <v>2</v>
      </c>
      <c r="E85" s="16">
        <v>1</v>
      </c>
      <c r="F85" s="16">
        <v>1</v>
      </c>
      <c r="G85" s="17" t="s">
        <v>232</v>
      </c>
      <c r="H85" s="16">
        <v>56</v>
      </c>
      <c r="I85" s="18">
        <v>0</v>
      </c>
      <c r="J85" s="18">
        <v>0</v>
      </c>
    </row>
    <row r="86" spans="1:10" ht="20.25" customHeight="1" x14ac:dyDescent="0.2">
      <c r="A86" s="16">
        <v>2</v>
      </c>
      <c r="B86" s="16">
        <v>5</v>
      </c>
      <c r="C86" s="16">
        <v>3</v>
      </c>
      <c r="D86" s="16">
        <v>2</v>
      </c>
      <c r="E86" s="16">
        <v>1</v>
      </c>
      <c r="F86" s="16">
        <v>2</v>
      </c>
      <c r="G86" s="17" t="s">
        <v>233</v>
      </c>
      <c r="H86" s="16">
        <v>57</v>
      </c>
      <c r="I86" s="18">
        <v>0</v>
      </c>
      <c r="J86" s="18">
        <v>0</v>
      </c>
    </row>
    <row r="87" spans="1:10" ht="21" x14ac:dyDescent="0.2">
      <c r="A87" s="13">
        <v>2</v>
      </c>
      <c r="B87" s="13">
        <v>7</v>
      </c>
      <c r="C87" s="16"/>
      <c r="D87" s="16"/>
      <c r="E87" s="16"/>
      <c r="F87" s="16"/>
      <c r="G87" s="14" t="s">
        <v>234</v>
      </c>
      <c r="H87" s="13">
        <v>58</v>
      </c>
      <c r="I87" s="15">
        <f>I88+I91+I92</f>
        <v>1960.5</v>
      </c>
      <c r="J87" s="15">
        <f>J88+J91+J92</f>
        <v>1697.5</v>
      </c>
    </row>
    <row r="88" spans="1:10" ht="24" customHeight="1" x14ac:dyDescent="0.2">
      <c r="A88" s="16">
        <v>2</v>
      </c>
      <c r="B88" s="16">
        <v>7</v>
      </c>
      <c r="C88" s="16">
        <v>2</v>
      </c>
      <c r="D88" s="16">
        <v>1</v>
      </c>
      <c r="E88" s="16"/>
      <c r="F88" s="16"/>
      <c r="G88" s="17" t="s">
        <v>235</v>
      </c>
      <c r="H88" s="16">
        <v>59</v>
      </c>
      <c r="I88" s="19">
        <f>I89+I90</f>
        <v>1723.1</v>
      </c>
      <c r="J88" s="19">
        <f>J89+J90</f>
        <v>1503.7</v>
      </c>
    </row>
    <row r="89" spans="1:10" x14ac:dyDescent="0.2">
      <c r="A89" s="16">
        <v>2</v>
      </c>
      <c r="B89" s="16">
        <v>7</v>
      </c>
      <c r="C89" s="16">
        <v>2</v>
      </c>
      <c r="D89" s="16">
        <v>1</v>
      </c>
      <c r="E89" s="16">
        <v>1</v>
      </c>
      <c r="F89" s="16">
        <v>1</v>
      </c>
      <c r="G89" s="17" t="s">
        <v>236</v>
      </c>
      <c r="H89" s="16">
        <v>60</v>
      </c>
      <c r="I89" s="18">
        <v>1543</v>
      </c>
      <c r="J89" s="18">
        <v>1369.8</v>
      </c>
    </row>
    <row r="90" spans="1:10" x14ac:dyDescent="0.2">
      <c r="A90" s="16">
        <v>2</v>
      </c>
      <c r="B90" s="16">
        <v>7</v>
      </c>
      <c r="C90" s="16">
        <v>2</v>
      </c>
      <c r="D90" s="16">
        <v>1</v>
      </c>
      <c r="E90" s="16">
        <v>1</v>
      </c>
      <c r="F90" s="16">
        <v>2</v>
      </c>
      <c r="G90" s="17" t="s">
        <v>237</v>
      </c>
      <c r="H90" s="16">
        <v>61</v>
      </c>
      <c r="I90" s="18">
        <v>180.1</v>
      </c>
      <c r="J90" s="18">
        <v>133.9</v>
      </c>
    </row>
    <row r="91" spans="1:10" x14ac:dyDescent="0.2">
      <c r="A91" s="16">
        <v>2</v>
      </c>
      <c r="B91" s="16">
        <v>7</v>
      </c>
      <c r="C91" s="16">
        <v>2</v>
      </c>
      <c r="D91" s="16">
        <v>2</v>
      </c>
      <c r="E91" s="16">
        <v>1</v>
      </c>
      <c r="F91" s="16">
        <v>1</v>
      </c>
      <c r="G91" s="17" t="s">
        <v>238</v>
      </c>
      <c r="H91" s="16">
        <v>62</v>
      </c>
      <c r="I91" s="18">
        <v>0</v>
      </c>
      <c r="J91" s="18">
        <v>0</v>
      </c>
    </row>
    <row r="92" spans="1:10" x14ac:dyDescent="0.2">
      <c r="A92" s="16">
        <v>2</v>
      </c>
      <c r="B92" s="16">
        <v>7</v>
      </c>
      <c r="C92" s="16">
        <v>3</v>
      </c>
      <c r="D92" s="16"/>
      <c r="E92" s="16"/>
      <c r="F92" s="16"/>
      <c r="G92" s="17" t="s">
        <v>239</v>
      </c>
      <c r="H92" s="16">
        <v>63</v>
      </c>
      <c r="I92" s="19">
        <f>I93+I94</f>
        <v>237.4</v>
      </c>
      <c r="J92" s="19">
        <f>J93+J94</f>
        <v>193.8</v>
      </c>
    </row>
    <row r="93" spans="1:10" ht="14.25" customHeight="1" x14ac:dyDescent="0.2">
      <c r="A93" s="16">
        <v>2</v>
      </c>
      <c r="B93" s="16">
        <v>7</v>
      </c>
      <c r="C93" s="16">
        <v>3</v>
      </c>
      <c r="D93" s="16">
        <v>1</v>
      </c>
      <c r="E93" s="16">
        <v>1</v>
      </c>
      <c r="F93" s="16">
        <v>1</v>
      </c>
      <c r="G93" s="17" t="s">
        <v>240</v>
      </c>
      <c r="H93" s="16">
        <v>64</v>
      </c>
      <c r="I93" s="18">
        <v>237.4</v>
      </c>
      <c r="J93" s="18">
        <v>193.8</v>
      </c>
    </row>
    <row r="94" spans="1:10" ht="18.75" customHeight="1" x14ac:dyDescent="0.2">
      <c r="A94" s="16">
        <v>2</v>
      </c>
      <c r="B94" s="16">
        <v>7</v>
      </c>
      <c r="C94" s="16">
        <v>3</v>
      </c>
      <c r="D94" s="16">
        <v>1</v>
      </c>
      <c r="E94" s="16">
        <v>1</v>
      </c>
      <c r="F94" s="16">
        <v>2</v>
      </c>
      <c r="G94" s="17" t="s">
        <v>241</v>
      </c>
      <c r="H94" s="16">
        <v>65</v>
      </c>
      <c r="I94" s="18">
        <v>0</v>
      </c>
      <c r="J94" s="18">
        <v>0</v>
      </c>
    </row>
    <row r="95" spans="1:10" x14ac:dyDescent="0.2">
      <c r="A95" s="13">
        <v>2</v>
      </c>
      <c r="B95" s="13">
        <v>8</v>
      </c>
      <c r="C95" s="16"/>
      <c r="D95" s="16"/>
      <c r="E95" s="16"/>
      <c r="F95" s="16"/>
      <c r="G95" s="14" t="s">
        <v>242</v>
      </c>
      <c r="H95" s="13">
        <v>66</v>
      </c>
      <c r="I95" s="15">
        <f>I96+I100</f>
        <v>1154.2</v>
      </c>
      <c r="J95" s="15">
        <f>J96+J100</f>
        <v>672.5</v>
      </c>
    </row>
    <row r="96" spans="1:10" ht="22.5" x14ac:dyDescent="0.2">
      <c r="A96" s="16">
        <v>2</v>
      </c>
      <c r="B96" s="16">
        <v>8</v>
      </c>
      <c r="C96" s="16">
        <v>1</v>
      </c>
      <c r="D96" s="16">
        <v>1</v>
      </c>
      <c r="E96" s="16"/>
      <c r="F96" s="16"/>
      <c r="G96" s="17" t="s">
        <v>243</v>
      </c>
      <c r="H96" s="16">
        <v>67</v>
      </c>
      <c r="I96" s="19">
        <f>I97+I98+I99</f>
        <v>1154.2</v>
      </c>
      <c r="J96" s="19">
        <f>J97+J98+J99</f>
        <v>672.5</v>
      </c>
    </row>
    <row r="97" spans="1:10" x14ac:dyDescent="0.2">
      <c r="A97" s="16">
        <v>2</v>
      </c>
      <c r="B97" s="16">
        <v>8</v>
      </c>
      <c r="C97" s="16">
        <v>1</v>
      </c>
      <c r="D97" s="16">
        <v>1</v>
      </c>
      <c r="E97" s="16">
        <v>1</v>
      </c>
      <c r="F97" s="16">
        <v>1</v>
      </c>
      <c r="G97" s="17" t="s">
        <v>244</v>
      </c>
      <c r="H97" s="16">
        <v>68</v>
      </c>
      <c r="I97" s="18">
        <v>0</v>
      </c>
      <c r="J97" s="18">
        <v>0</v>
      </c>
    </row>
    <row r="98" spans="1:10" ht="22.5" x14ac:dyDescent="0.2">
      <c r="A98" s="16">
        <v>2</v>
      </c>
      <c r="B98" s="16">
        <v>8</v>
      </c>
      <c r="C98" s="16">
        <v>1</v>
      </c>
      <c r="D98" s="16">
        <v>1</v>
      </c>
      <c r="E98" s="16">
        <v>1</v>
      </c>
      <c r="F98" s="16">
        <v>2</v>
      </c>
      <c r="G98" s="17" t="s">
        <v>245</v>
      </c>
      <c r="H98" s="16">
        <v>69</v>
      </c>
      <c r="I98" s="18">
        <v>1154.2</v>
      </c>
      <c r="J98" s="18">
        <v>672.5</v>
      </c>
    </row>
    <row r="99" spans="1:10" x14ac:dyDescent="0.2">
      <c r="A99" s="16">
        <v>2</v>
      </c>
      <c r="B99" s="16">
        <v>8</v>
      </c>
      <c r="C99" s="16">
        <v>1</v>
      </c>
      <c r="D99" s="16">
        <v>1</v>
      </c>
      <c r="E99" s="16">
        <v>1</v>
      </c>
      <c r="F99" s="16">
        <v>3</v>
      </c>
      <c r="G99" s="17" t="s">
        <v>246</v>
      </c>
      <c r="H99" s="16">
        <v>70</v>
      </c>
      <c r="I99" s="18">
        <v>0</v>
      </c>
      <c r="J99" s="18">
        <v>0</v>
      </c>
    </row>
    <row r="100" spans="1:10" ht="15.75" customHeight="1" x14ac:dyDescent="0.2">
      <c r="A100" s="16">
        <v>2</v>
      </c>
      <c r="B100" s="16">
        <v>8</v>
      </c>
      <c r="C100" s="16">
        <v>1</v>
      </c>
      <c r="D100" s="16">
        <v>2</v>
      </c>
      <c r="E100" s="16">
        <v>1</v>
      </c>
      <c r="F100" s="16">
        <v>1</v>
      </c>
      <c r="G100" s="17" t="s">
        <v>247</v>
      </c>
      <c r="H100" s="16">
        <v>71</v>
      </c>
      <c r="I100" s="18">
        <v>0</v>
      </c>
      <c r="J100" s="18">
        <v>0</v>
      </c>
    </row>
    <row r="101" spans="1:10" ht="42" customHeight="1" x14ac:dyDescent="0.2">
      <c r="A101" s="13">
        <v>3</v>
      </c>
      <c r="B101" s="13">
        <v>1</v>
      </c>
      <c r="C101" s="13"/>
      <c r="D101" s="13"/>
      <c r="E101" s="13"/>
      <c r="F101" s="13"/>
      <c r="G101" s="14" t="s">
        <v>248</v>
      </c>
      <c r="H101" s="13">
        <v>72</v>
      </c>
      <c r="I101" s="15">
        <f>I102+I120+I125+I127+I129</f>
        <v>7925.8</v>
      </c>
      <c r="J101" s="15">
        <f>J102+J120+J125+J127+J129</f>
        <v>4075.7999999999997</v>
      </c>
    </row>
    <row r="102" spans="1:10" ht="30.75" customHeight="1" x14ac:dyDescent="0.2">
      <c r="A102" s="16">
        <v>3</v>
      </c>
      <c r="B102" s="16">
        <v>1</v>
      </c>
      <c r="C102" s="16">
        <v>1</v>
      </c>
      <c r="D102" s="16"/>
      <c r="E102" s="16"/>
      <c r="F102" s="16"/>
      <c r="G102" s="17" t="s">
        <v>249</v>
      </c>
      <c r="H102" s="16">
        <v>73</v>
      </c>
      <c r="I102" s="19">
        <f>I103+I105+I109+I114+I118</f>
        <v>7508</v>
      </c>
      <c r="J102" s="19">
        <f>J103+J105+J109+J114+J118</f>
        <v>3860.8999999999996</v>
      </c>
    </row>
    <row r="103" spans="1:10" x14ac:dyDescent="0.2">
      <c r="A103" s="16">
        <v>3</v>
      </c>
      <c r="B103" s="16">
        <v>1</v>
      </c>
      <c r="C103" s="16">
        <v>1</v>
      </c>
      <c r="D103" s="16">
        <v>1</v>
      </c>
      <c r="E103" s="16"/>
      <c r="F103" s="16"/>
      <c r="G103" s="17" t="s">
        <v>250</v>
      </c>
      <c r="H103" s="16">
        <v>74</v>
      </c>
      <c r="I103" s="19">
        <f>I104</f>
        <v>0</v>
      </c>
      <c r="J103" s="19">
        <f>J104</f>
        <v>0</v>
      </c>
    </row>
    <row r="104" spans="1:10" x14ac:dyDescent="0.2">
      <c r="A104" s="16">
        <v>3</v>
      </c>
      <c r="B104" s="16">
        <v>1</v>
      </c>
      <c r="C104" s="16">
        <v>1</v>
      </c>
      <c r="D104" s="16">
        <v>1</v>
      </c>
      <c r="E104" s="16">
        <v>1</v>
      </c>
      <c r="F104" s="16">
        <v>1</v>
      </c>
      <c r="G104" s="17" t="s">
        <v>250</v>
      </c>
      <c r="H104" s="16">
        <v>75</v>
      </c>
      <c r="I104" s="18">
        <v>0</v>
      </c>
      <c r="J104" s="18">
        <v>0</v>
      </c>
    </row>
    <row r="105" spans="1:10" ht="22.5" x14ac:dyDescent="0.2">
      <c r="A105" s="16">
        <v>3</v>
      </c>
      <c r="B105" s="16">
        <v>1</v>
      </c>
      <c r="C105" s="16">
        <v>1</v>
      </c>
      <c r="D105" s="16">
        <v>2</v>
      </c>
      <c r="E105" s="16"/>
      <c r="F105" s="16"/>
      <c r="G105" s="17" t="s">
        <v>251</v>
      </c>
      <c r="H105" s="16">
        <v>76</v>
      </c>
      <c r="I105" s="19">
        <f>I106+I107+I108</f>
        <v>6430.7</v>
      </c>
      <c r="J105" s="19">
        <f>J106+J107+J108</f>
        <v>3578.7</v>
      </c>
    </row>
    <row r="106" spans="1:10" ht="16.5" customHeight="1" x14ac:dyDescent="0.2">
      <c r="A106" s="16">
        <v>3</v>
      </c>
      <c r="B106" s="16">
        <v>1</v>
      </c>
      <c r="C106" s="16">
        <v>1</v>
      </c>
      <c r="D106" s="16">
        <v>2</v>
      </c>
      <c r="E106" s="16">
        <v>1</v>
      </c>
      <c r="F106" s="16">
        <v>1</v>
      </c>
      <c r="G106" s="17" t="s">
        <v>252</v>
      </c>
      <c r="H106" s="16">
        <v>77</v>
      </c>
      <c r="I106" s="18">
        <v>267.60000000000002</v>
      </c>
      <c r="J106" s="18">
        <v>68.900000000000006</v>
      </c>
    </row>
    <row r="107" spans="1:10" ht="23.25" customHeight="1" x14ac:dyDescent="0.2">
      <c r="A107" s="16">
        <v>3</v>
      </c>
      <c r="B107" s="16">
        <v>1</v>
      </c>
      <c r="C107" s="16">
        <v>1</v>
      </c>
      <c r="D107" s="16">
        <v>2</v>
      </c>
      <c r="E107" s="16">
        <v>1</v>
      </c>
      <c r="F107" s="16">
        <v>2</v>
      </c>
      <c r="G107" s="17" t="s">
        <v>253</v>
      </c>
      <c r="H107" s="16">
        <v>78</v>
      </c>
      <c r="I107" s="18">
        <v>1658.7</v>
      </c>
      <c r="J107" s="18">
        <v>928.7</v>
      </c>
    </row>
    <row r="108" spans="1:10" ht="26.25" customHeight="1" x14ac:dyDescent="0.2">
      <c r="A108" s="16">
        <v>3</v>
      </c>
      <c r="B108" s="16">
        <v>1</v>
      </c>
      <c r="C108" s="16">
        <v>1</v>
      </c>
      <c r="D108" s="16">
        <v>2</v>
      </c>
      <c r="E108" s="16">
        <v>1</v>
      </c>
      <c r="F108" s="16">
        <v>3</v>
      </c>
      <c r="G108" s="17" t="s">
        <v>254</v>
      </c>
      <c r="H108" s="16">
        <v>79</v>
      </c>
      <c r="I108" s="18">
        <v>4504.3999999999996</v>
      </c>
      <c r="J108" s="18">
        <v>2581.1</v>
      </c>
    </row>
    <row r="109" spans="1:10" ht="22.5" x14ac:dyDescent="0.2">
      <c r="A109" s="16">
        <v>3</v>
      </c>
      <c r="B109" s="16">
        <v>1</v>
      </c>
      <c r="C109" s="16">
        <v>1</v>
      </c>
      <c r="D109" s="16">
        <v>3</v>
      </c>
      <c r="E109" s="16"/>
      <c r="F109" s="16"/>
      <c r="G109" s="17" t="s">
        <v>255</v>
      </c>
      <c r="H109" s="16">
        <v>80</v>
      </c>
      <c r="I109" s="19">
        <f>I110+I111+I112+I113</f>
        <v>236.2</v>
      </c>
      <c r="J109" s="19">
        <f>J110+J111+J112+J113</f>
        <v>92.6</v>
      </c>
    </row>
    <row r="110" spans="1:10" ht="25.5" customHeight="1" x14ac:dyDescent="0.2">
      <c r="A110" s="16">
        <v>3</v>
      </c>
      <c r="B110" s="16">
        <v>1</v>
      </c>
      <c r="C110" s="16">
        <v>1</v>
      </c>
      <c r="D110" s="16">
        <v>3</v>
      </c>
      <c r="E110" s="16">
        <v>1</v>
      </c>
      <c r="F110" s="16">
        <v>1</v>
      </c>
      <c r="G110" s="17" t="s">
        <v>256</v>
      </c>
      <c r="H110" s="16">
        <v>81</v>
      </c>
      <c r="I110" s="18">
        <v>83.5</v>
      </c>
      <c r="J110" s="18">
        <v>52.4</v>
      </c>
    </row>
    <row r="111" spans="1:10" ht="23.25" customHeight="1" x14ac:dyDescent="0.2">
      <c r="A111" s="16">
        <v>3</v>
      </c>
      <c r="B111" s="16">
        <v>1</v>
      </c>
      <c r="C111" s="16">
        <v>1</v>
      </c>
      <c r="D111" s="16">
        <v>3</v>
      </c>
      <c r="E111" s="16">
        <v>1</v>
      </c>
      <c r="F111" s="16">
        <v>2</v>
      </c>
      <c r="G111" s="17" t="s">
        <v>257</v>
      </c>
      <c r="H111" s="16">
        <v>82</v>
      </c>
      <c r="I111" s="18">
        <v>29.3</v>
      </c>
      <c r="J111" s="18">
        <v>7.3</v>
      </c>
    </row>
    <row r="112" spans="1:10" ht="21.75" customHeight="1" x14ac:dyDescent="0.2">
      <c r="A112" s="16">
        <v>3</v>
      </c>
      <c r="B112" s="16">
        <v>1</v>
      </c>
      <c r="C112" s="16">
        <v>1</v>
      </c>
      <c r="D112" s="16">
        <v>3</v>
      </c>
      <c r="E112" s="16">
        <v>1</v>
      </c>
      <c r="F112" s="16">
        <v>3</v>
      </c>
      <c r="G112" s="17" t="s">
        <v>258</v>
      </c>
      <c r="H112" s="16">
        <v>83</v>
      </c>
      <c r="I112" s="18">
        <v>0</v>
      </c>
      <c r="J112" s="18">
        <v>0</v>
      </c>
    </row>
    <row r="113" spans="1:10" ht="21.75" customHeight="1" x14ac:dyDescent="0.2">
      <c r="A113" s="16">
        <v>3</v>
      </c>
      <c r="B113" s="16">
        <v>1</v>
      </c>
      <c r="C113" s="16">
        <v>1</v>
      </c>
      <c r="D113" s="16">
        <v>3</v>
      </c>
      <c r="E113" s="16">
        <v>1</v>
      </c>
      <c r="F113" s="16">
        <v>4</v>
      </c>
      <c r="G113" s="17" t="s">
        <v>259</v>
      </c>
      <c r="H113" s="16">
        <v>84</v>
      </c>
      <c r="I113" s="18">
        <v>123.4</v>
      </c>
      <c r="J113" s="18">
        <v>32.9</v>
      </c>
    </row>
    <row r="114" spans="1:10" ht="22.5" x14ac:dyDescent="0.2">
      <c r="A114" s="16">
        <v>3</v>
      </c>
      <c r="B114" s="16">
        <v>1</v>
      </c>
      <c r="C114" s="16">
        <v>1</v>
      </c>
      <c r="D114" s="16">
        <v>4</v>
      </c>
      <c r="E114" s="16"/>
      <c r="F114" s="16"/>
      <c r="G114" s="17" t="s">
        <v>260</v>
      </c>
      <c r="H114" s="16">
        <v>85</v>
      </c>
      <c r="I114" s="19">
        <f>I115+I116+I117</f>
        <v>6.1</v>
      </c>
      <c r="J114" s="19">
        <f>J115+J116+J117</f>
        <v>0</v>
      </c>
    </row>
    <row r="115" spans="1:10" x14ac:dyDescent="0.2">
      <c r="A115" s="16">
        <v>3</v>
      </c>
      <c r="B115" s="16">
        <v>1</v>
      </c>
      <c r="C115" s="16">
        <v>1</v>
      </c>
      <c r="D115" s="16">
        <v>4</v>
      </c>
      <c r="E115" s="16">
        <v>1</v>
      </c>
      <c r="F115" s="16">
        <v>1</v>
      </c>
      <c r="G115" s="17" t="s">
        <v>261</v>
      </c>
      <c r="H115" s="16">
        <v>86</v>
      </c>
      <c r="I115" s="18">
        <v>6.1</v>
      </c>
      <c r="J115" s="18">
        <v>0</v>
      </c>
    </row>
    <row r="116" spans="1:10" ht="25.5" customHeight="1" x14ac:dyDescent="0.2">
      <c r="A116" s="16">
        <v>3</v>
      </c>
      <c r="B116" s="16">
        <v>1</v>
      </c>
      <c r="C116" s="16">
        <v>1</v>
      </c>
      <c r="D116" s="16">
        <v>4</v>
      </c>
      <c r="E116" s="16">
        <v>1</v>
      </c>
      <c r="F116" s="16">
        <v>2</v>
      </c>
      <c r="G116" s="17" t="s">
        <v>262</v>
      </c>
      <c r="H116" s="16">
        <v>87</v>
      </c>
      <c r="I116" s="18">
        <v>0</v>
      </c>
      <c r="J116" s="18">
        <v>0</v>
      </c>
    </row>
    <row r="117" spans="1:10" ht="18" customHeight="1" x14ac:dyDescent="0.2">
      <c r="A117" s="16">
        <v>3</v>
      </c>
      <c r="B117" s="16">
        <v>1</v>
      </c>
      <c r="C117" s="16">
        <v>1</v>
      </c>
      <c r="D117" s="16">
        <v>4</v>
      </c>
      <c r="E117" s="16">
        <v>1</v>
      </c>
      <c r="F117" s="16">
        <v>3</v>
      </c>
      <c r="G117" s="17" t="s">
        <v>263</v>
      </c>
      <c r="H117" s="16">
        <v>88</v>
      </c>
      <c r="I117" s="18">
        <v>0</v>
      </c>
      <c r="J117" s="18">
        <v>0</v>
      </c>
    </row>
    <row r="118" spans="1:10" ht="24.75" customHeight="1" x14ac:dyDescent="0.2">
      <c r="A118" s="16">
        <v>3</v>
      </c>
      <c r="B118" s="16">
        <v>1</v>
      </c>
      <c r="C118" s="16">
        <v>1</v>
      </c>
      <c r="D118" s="16">
        <v>5</v>
      </c>
      <c r="E118" s="16"/>
      <c r="F118" s="16"/>
      <c r="G118" s="17" t="s">
        <v>264</v>
      </c>
      <c r="H118" s="16">
        <v>89</v>
      </c>
      <c r="I118" s="19">
        <f>I119</f>
        <v>835</v>
      </c>
      <c r="J118" s="19">
        <f>J119</f>
        <v>189.6</v>
      </c>
    </row>
    <row r="119" spans="1:10" ht="25.5" customHeight="1" x14ac:dyDescent="0.2">
      <c r="A119" s="16">
        <v>3</v>
      </c>
      <c r="B119" s="16">
        <v>1</v>
      </c>
      <c r="C119" s="16">
        <v>1</v>
      </c>
      <c r="D119" s="16">
        <v>5</v>
      </c>
      <c r="E119" s="16">
        <v>1</v>
      </c>
      <c r="F119" s="16">
        <v>1</v>
      </c>
      <c r="G119" s="17" t="s">
        <v>265</v>
      </c>
      <c r="H119" s="16">
        <v>90</v>
      </c>
      <c r="I119" s="18">
        <v>835</v>
      </c>
      <c r="J119" s="18">
        <v>189.6</v>
      </c>
    </row>
    <row r="120" spans="1:10" ht="25.5" customHeight="1" x14ac:dyDescent="0.2">
      <c r="A120" s="16">
        <v>3</v>
      </c>
      <c r="B120" s="16">
        <v>1</v>
      </c>
      <c r="C120" s="16">
        <v>2</v>
      </c>
      <c r="D120" s="16"/>
      <c r="E120" s="16"/>
      <c r="F120" s="16"/>
      <c r="G120" s="17" t="s">
        <v>266</v>
      </c>
      <c r="H120" s="16">
        <v>91</v>
      </c>
      <c r="I120" s="19">
        <f>I121+I122+I123+I124</f>
        <v>260.3</v>
      </c>
      <c r="J120" s="19">
        <f>J121+J122+J123+J124</f>
        <v>132</v>
      </c>
    </row>
    <row r="121" spans="1:10" ht="36" customHeight="1" x14ac:dyDescent="0.2">
      <c r="A121" s="16">
        <v>3</v>
      </c>
      <c r="B121" s="16">
        <v>1</v>
      </c>
      <c r="C121" s="16">
        <v>2</v>
      </c>
      <c r="D121" s="16">
        <v>1</v>
      </c>
      <c r="E121" s="16">
        <v>1</v>
      </c>
      <c r="F121" s="16">
        <v>2</v>
      </c>
      <c r="G121" s="17" t="s">
        <v>267</v>
      </c>
      <c r="H121" s="16">
        <v>92</v>
      </c>
      <c r="I121" s="18">
        <v>98.7</v>
      </c>
      <c r="J121" s="18">
        <v>50.3</v>
      </c>
    </row>
    <row r="122" spans="1:10" x14ac:dyDescent="0.2">
      <c r="A122" s="16">
        <v>3</v>
      </c>
      <c r="B122" s="16">
        <v>1</v>
      </c>
      <c r="C122" s="16">
        <v>2</v>
      </c>
      <c r="D122" s="16">
        <v>1</v>
      </c>
      <c r="E122" s="16">
        <v>1</v>
      </c>
      <c r="F122" s="16">
        <v>3</v>
      </c>
      <c r="G122" s="17" t="s">
        <v>268</v>
      </c>
      <c r="H122" s="16">
        <v>93</v>
      </c>
      <c r="I122" s="18">
        <v>0</v>
      </c>
      <c r="J122" s="18">
        <v>0</v>
      </c>
    </row>
    <row r="123" spans="1:10" ht="22.5" customHeight="1" x14ac:dyDescent="0.2">
      <c r="A123" s="16">
        <v>3</v>
      </c>
      <c r="B123" s="16">
        <v>1</v>
      </c>
      <c r="C123" s="16">
        <v>2</v>
      </c>
      <c r="D123" s="16">
        <v>1</v>
      </c>
      <c r="E123" s="16">
        <v>1</v>
      </c>
      <c r="F123" s="16">
        <v>4</v>
      </c>
      <c r="G123" s="17" t="s">
        <v>269</v>
      </c>
      <c r="H123" s="16">
        <v>94</v>
      </c>
      <c r="I123" s="18">
        <v>1.2</v>
      </c>
      <c r="J123" s="18">
        <v>1.2</v>
      </c>
    </row>
    <row r="124" spans="1:10" ht="24" customHeight="1" x14ac:dyDescent="0.2">
      <c r="A124" s="16">
        <v>3</v>
      </c>
      <c r="B124" s="16">
        <v>1</v>
      </c>
      <c r="C124" s="16">
        <v>2</v>
      </c>
      <c r="D124" s="16">
        <v>1</v>
      </c>
      <c r="E124" s="16">
        <v>1</v>
      </c>
      <c r="F124" s="16">
        <v>5</v>
      </c>
      <c r="G124" s="17" t="s">
        <v>270</v>
      </c>
      <c r="H124" s="16">
        <v>95</v>
      </c>
      <c r="I124" s="18">
        <v>160.4</v>
      </c>
      <c r="J124" s="18">
        <v>80.5</v>
      </c>
    </row>
    <row r="125" spans="1:10" x14ac:dyDescent="0.2">
      <c r="A125" s="16">
        <v>3</v>
      </c>
      <c r="B125" s="16">
        <v>1</v>
      </c>
      <c r="C125" s="16">
        <v>3</v>
      </c>
      <c r="D125" s="16"/>
      <c r="E125" s="16"/>
      <c r="F125" s="16"/>
      <c r="G125" s="17" t="s">
        <v>271</v>
      </c>
      <c r="H125" s="16">
        <v>96</v>
      </c>
      <c r="I125" s="19">
        <f>I126</f>
        <v>0</v>
      </c>
      <c r="J125" s="19">
        <f>J126</f>
        <v>0</v>
      </c>
    </row>
    <row r="126" spans="1:10" x14ac:dyDescent="0.2">
      <c r="A126" s="16">
        <v>3</v>
      </c>
      <c r="B126" s="16">
        <v>1</v>
      </c>
      <c r="C126" s="16">
        <v>3</v>
      </c>
      <c r="D126" s="16">
        <v>2</v>
      </c>
      <c r="E126" s="16">
        <v>1</v>
      </c>
      <c r="F126" s="16">
        <v>6</v>
      </c>
      <c r="G126" s="17" t="s">
        <v>272</v>
      </c>
      <c r="H126" s="16">
        <v>97</v>
      </c>
      <c r="I126" s="18">
        <v>0</v>
      </c>
      <c r="J126" s="18">
        <v>0</v>
      </c>
    </row>
    <row r="127" spans="1:10" ht="23.25" customHeight="1" x14ac:dyDescent="0.2">
      <c r="A127" s="16">
        <v>3</v>
      </c>
      <c r="B127" s="16">
        <v>1</v>
      </c>
      <c r="C127" s="16">
        <v>4</v>
      </c>
      <c r="D127" s="16"/>
      <c r="E127" s="16"/>
      <c r="F127" s="16"/>
      <c r="G127" s="17" t="s">
        <v>273</v>
      </c>
      <c r="H127" s="16">
        <v>98</v>
      </c>
      <c r="I127" s="19">
        <f>I128</f>
        <v>157.5</v>
      </c>
      <c r="J127" s="19">
        <f>J128</f>
        <v>82.9</v>
      </c>
    </row>
    <row r="128" spans="1:10" ht="23.25" customHeight="1" x14ac:dyDescent="0.2">
      <c r="A128" s="16">
        <v>3</v>
      </c>
      <c r="B128" s="16">
        <v>1</v>
      </c>
      <c r="C128" s="16">
        <v>4</v>
      </c>
      <c r="D128" s="16">
        <v>1</v>
      </c>
      <c r="E128" s="16">
        <v>1</v>
      </c>
      <c r="F128" s="16">
        <v>1</v>
      </c>
      <c r="G128" s="17" t="s">
        <v>273</v>
      </c>
      <c r="H128" s="16">
        <v>99</v>
      </c>
      <c r="I128" s="18">
        <v>157.5</v>
      </c>
      <c r="J128" s="18">
        <v>82.9</v>
      </c>
    </row>
    <row r="129" spans="1:10" ht="35.25" customHeight="1" x14ac:dyDescent="0.2">
      <c r="A129" s="16">
        <v>3</v>
      </c>
      <c r="B129" s="16">
        <v>1</v>
      </c>
      <c r="C129" s="16">
        <v>5</v>
      </c>
      <c r="D129" s="16"/>
      <c r="E129" s="16"/>
      <c r="F129" s="16"/>
      <c r="G129" s="17" t="s">
        <v>274</v>
      </c>
      <c r="H129" s="16">
        <v>100</v>
      </c>
      <c r="I129" s="19">
        <f>(I130+I131+I132)</f>
        <v>0</v>
      </c>
      <c r="J129" s="19">
        <f>(J130+J131+J132)</f>
        <v>0</v>
      </c>
    </row>
    <row r="130" spans="1:10" ht="21.75" customHeight="1" x14ac:dyDescent="0.2">
      <c r="A130" s="16">
        <v>3</v>
      </c>
      <c r="B130" s="16">
        <v>1</v>
      </c>
      <c r="C130" s="16">
        <v>5</v>
      </c>
      <c r="D130" s="16">
        <v>1</v>
      </c>
      <c r="E130" s="16">
        <v>1</v>
      </c>
      <c r="F130" s="16">
        <v>1</v>
      </c>
      <c r="G130" s="17" t="s">
        <v>275</v>
      </c>
      <c r="H130" s="16">
        <v>101</v>
      </c>
      <c r="I130" s="18">
        <v>0</v>
      </c>
      <c r="J130" s="18">
        <v>0</v>
      </c>
    </row>
    <row r="131" spans="1:10" ht="21" customHeight="1" x14ac:dyDescent="0.2">
      <c r="A131" s="16">
        <v>3</v>
      </c>
      <c r="B131" s="16">
        <v>1</v>
      </c>
      <c r="C131" s="16">
        <v>5</v>
      </c>
      <c r="D131" s="16">
        <v>1</v>
      </c>
      <c r="E131" s="16">
        <v>1</v>
      </c>
      <c r="F131" s="16">
        <v>2</v>
      </c>
      <c r="G131" s="17" t="s">
        <v>276</v>
      </c>
      <c r="H131" s="16">
        <v>102</v>
      </c>
      <c r="I131" s="18">
        <v>0</v>
      </c>
      <c r="J131" s="18">
        <v>0</v>
      </c>
    </row>
    <row r="132" spans="1:10" ht="25.5" customHeight="1" x14ac:dyDescent="0.2">
      <c r="A132" s="16">
        <v>3</v>
      </c>
      <c r="B132" s="16">
        <v>1</v>
      </c>
      <c r="C132" s="16">
        <v>5</v>
      </c>
      <c r="D132" s="16">
        <v>1</v>
      </c>
      <c r="E132" s="16">
        <v>1</v>
      </c>
      <c r="F132" s="16">
        <v>3</v>
      </c>
      <c r="G132" s="17" t="s">
        <v>277</v>
      </c>
      <c r="H132" s="16">
        <v>103</v>
      </c>
      <c r="I132" s="18">
        <v>0</v>
      </c>
      <c r="J132" s="18">
        <v>0</v>
      </c>
    </row>
    <row r="133" spans="1:10" ht="15.75" customHeight="1" x14ac:dyDescent="0.2">
      <c r="A133" s="13"/>
      <c r="B133" s="13"/>
      <c r="C133" s="13"/>
      <c r="D133" s="13"/>
      <c r="E133" s="13"/>
      <c r="F133" s="13"/>
      <c r="G133" s="14" t="s">
        <v>278</v>
      </c>
      <c r="H133" s="13">
        <v>104</v>
      </c>
      <c r="I133" s="15">
        <f>I30+I101</f>
        <v>43756.7</v>
      </c>
      <c r="J133" s="15">
        <f>J30+J101</f>
        <v>29587.599999999999</v>
      </c>
    </row>
    <row r="134" spans="1:10" ht="40.5" customHeight="1" x14ac:dyDescent="0.2">
      <c r="A134" s="13">
        <v>3</v>
      </c>
      <c r="B134" s="13">
        <v>2</v>
      </c>
      <c r="C134" s="16"/>
      <c r="D134" s="16"/>
      <c r="E134" s="16"/>
      <c r="F134" s="16"/>
      <c r="G134" s="14" t="s">
        <v>279</v>
      </c>
      <c r="H134" s="13">
        <v>105</v>
      </c>
      <c r="I134" s="15">
        <f>I135+I139</f>
        <v>300</v>
      </c>
      <c r="J134" s="15">
        <f>J135+J139</f>
        <v>0</v>
      </c>
    </row>
    <row r="135" spans="1:10" ht="33.75" x14ac:dyDescent="0.2">
      <c r="A135" s="16">
        <v>3</v>
      </c>
      <c r="B135" s="16">
        <v>2</v>
      </c>
      <c r="C135" s="16">
        <v>1</v>
      </c>
      <c r="D135" s="16"/>
      <c r="E135" s="16"/>
      <c r="F135" s="16"/>
      <c r="G135" s="17" t="s">
        <v>280</v>
      </c>
      <c r="H135" s="16">
        <v>106</v>
      </c>
      <c r="I135" s="19">
        <f>I136+I137+I138</f>
        <v>300</v>
      </c>
      <c r="J135" s="19">
        <f>J136+J137+J138</f>
        <v>0</v>
      </c>
    </row>
    <row r="136" spans="1:10" x14ac:dyDescent="0.2">
      <c r="A136" s="16">
        <v>3</v>
      </c>
      <c r="B136" s="16">
        <v>2</v>
      </c>
      <c r="C136" s="16">
        <v>1</v>
      </c>
      <c r="D136" s="16">
        <v>5</v>
      </c>
      <c r="E136" s="16">
        <v>1</v>
      </c>
      <c r="F136" s="16">
        <v>1</v>
      </c>
      <c r="G136" s="17" t="s">
        <v>281</v>
      </c>
      <c r="H136" s="16">
        <v>107</v>
      </c>
      <c r="I136" s="18">
        <v>300</v>
      </c>
      <c r="J136" s="18">
        <v>0</v>
      </c>
    </row>
    <row r="137" spans="1:10" ht="22.5" x14ac:dyDescent="0.2">
      <c r="A137" s="16">
        <v>3</v>
      </c>
      <c r="B137" s="16">
        <v>2</v>
      </c>
      <c r="C137" s="16">
        <v>1</v>
      </c>
      <c r="D137" s="16">
        <v>7</v>
      </c>
      <c r="E137" s="16">
        <v>1</v>
      </c>
      <c r="F137" s="16">
        <v>1</v>
      </c>
      <c r="G137" s="17" t="s">
        <v>282</v>
      </c>
      <c r="H137" s="16">
        <v>108</v>
      </c>
      <c r="I137" s="18">
        <v>0</v>
      </c>
      <c r="J137" s="18">
        <v>0</v>
      </c>
    </row>
    <row r="138" spans="1:10" ht="22.5" x14ac:dyDescent="0.2">
      <c r="A138" s="16">
        <v>3</v>
      </c>
      <c r="B138" s="16">
        <v>2</v>
      </c>
      <c r="C138" s="16">
        <v>1</v>
      </c>
      <c r="D138" s="16">
        <v>7</v>
      </c>
      <c r="E138" s="16">
        <v>1</v>
      </c>
      <c r="F138" s="16">
        <v>2</v>
      </c>
      <c r="G138" s="17" t="s">
        <v>283</v>
      </c>
      <c r="H138" s="16">
        <v>109</v>
      </c>
      <c r="I138" s="18">
        <v>0</v>
      </c>
      <c r="J138" s="18">
        <v>0</v>
      </c>
    </row>
    <row r="139" spans="1:10" ht="33.75" x14ac:dyDescent="0.2">
      <c r="A139" s="16">
        <v>3</v>
      </c>
      <c r="B139" s="16">
        <v>2</v>
      </c>
      <c r="C139" s="16">
        <v>2</v>
      </c>
      <c r="D139" s="16"/>
      <c r="E139" s="16"/>
      <c r="F139" s="16"/>
      <c r="G139" s="17" t="s">
        <v>284</v>
      </c>
      <c r="H139" s="16">
        <v>110</v>
      </c>
      <c r="I139" s="19">
        <f>I140+I141+I142</f>
        <v>0</v>
      </c>
      <c r="J139" s="19">
        <f>J140+J141+J142</f>
        <v>0</v>
      </c>
    </row>
    <row r="140" spans="1:10" x14ac:dyDescent="0.2">
      <c r="A140" s="16">
        <v>3</v>
      </c>
      <c r="B140" s="16">
        <v>2</v>
      </c>
      <c r="C140" s="16">
        <v>2</v>
      </c>
      <c r="D140" s="16">
        <v>5</v>
      </c>
      <c r="E140" s="16">
        <v>1</v>
      </c>
      <c r="F140" s="16">
        <v>1</v>
      </c>
      <c r="G140" s="17" t="s">
        <v>285</v>
      </c>
      <c r="H140" s="16">
        <v>111</v>
      </c>
      <c r="I140" s="18">
        <v>0</v>
      </c>
      <c r="J140" s="18">
        <v>0</v>
      </c>
    </row>
    <row r="141" spans="1:10" ht="22.5" x14ac:dyDescent="0.2">
      <c r="A141" s="16">
        <v>3</v>
      </c>
      <c r="B141" s="16">
        <v>2</v>
      </c>
      <c r="C141" s="16">
        <v>2</v>
      </c>
      <c r="D141" s="16">
        <v>7</v>
      </c>
      <c r="E141" s="16">
        <v>1</v>
      </c>
      <c r="F141" s="16">
        <v>1</v>
      </c>
      <c r="G141" s="17" t="s">
        <v>282</v>
      </c>
      <c r="H141" s="16">
        <v>112</v>
      </c>
      <c r="I141" s="18">
        <v>0</v>
      </c>
      <c r="J141" s="18">
        <v>0</v>
      </c>
    </row>
    <row r="142" spans="1:10" ht="22.5" x14ac:dyDescent="0.2">
      <c r="A142" s="16">
        <v>3</v>
      </c>
      <c r="B142" s="16">
        <v>2</v>
      </c>
      <c r="C142" s="16">
        <v>2</v>
      </c>
      <c r="D142" s="16">
        <v>7</v>
      </c>
      <c r="E142" s="16">
        <v>1</v>
      </c>
      <c r="F142" s="16">
        <v>2</v>
      </c>
      <c r="G142" s="17" t="s">
        <v>283</v>
      </c>
      <c r="H142" s="16">
        <v>113</v>
      </c>
      <c r="I142" s="18">
        <v>0</v>
      </c>
      <c r="J142" s="18">
        <v>0</v>
      </c>
    </row>
    <row r="143" spans="1:10" ht="30" customHeight="1" x14ac:dyDescent="0.2">
      <c r="A143" s="13">
        <v>3</v>
      </c>
      <c r="B143" s="13">
        <v>3</v>
      </c>
      <c r="C143" s="16"/>
      <c r="D143" s="16"/>
      <c r="E143" s="16"/>
      <c r="F143" s="16"/>
      <c r="G143" s="14" t="s">
        <v>286</v>
      </c>
      <c r="H143" s="13">
        <v>114</v>
      </c>
      <c r="I143" s="15">
        <f>I144+I149</f>
        <v>500</v>
      </c>
      <c r="J143" s="15">
        <f>J144+J149</f>
        <v>375.2</v>
      </c>
    </row>
    <row r="144" spans="1:10" ht="45" customHeight="1" x14ac:dyDescent="0.2">
      <c r="A144" s="16">
        <v>3</v>
      </c>
      <c r="B144" s="16">
        <v>3</v>
      </c>
      <c r="C144" s="16">
        <v>1</v>
      </c>
      <c r="D144" s="16"/>
      <c r="E144" s="16"/>
      <c r="F144" s="16"/>
      <c r="G144" s="17" t="s">
        <v>287</v>
      </c>
      <c r="H144" s="16">
        <v>115</v>
      </c>
      <c r="I144" s="19">
        <f>I145+I146+I147+I148</f>
        <v>500</v>
      </c>
      <c r="J144" s="19">
        <f>J145+J146+J147+J148</f>
        <v>375.2</v>
      </c>
    </row>
    <row r="145" spans="1:10" ht="15" customHeight="1" x14ac:dyDescent="0.2">
      <c r="A145" s="16">
        <v>3</v>
      </c>
      <c r="B145" s="16">
        <v>3</v>
      </c>
      <c r="C145" s="16">
        <v>1</v>
      </c>
      <c r="D145" s="16">
        <v>4</v>
      </c>
      <c r="E145" s="16">
        <v>1</v>
      </c>
      <c r="F145" s="16">
        <v>1</v>
      </c>
      <c r="G145" s="17" t="s">
        <v>288</v>
      </c>
      <c r="H145" s="16">
        <v>116</v>
      </c>
      <c r="I145" s="18">
        <v>0</v>
      </c>
      <c r="J145" s="18">
        <v>0</v>
      </c>
    </row>
    <row r="146" spans="1:10" x14ac:dyDescent="0.2">
      <c r="A146" s="16">
        <v>3</v>
      </c>
      <c r="B146" s="16">
        <v>3</v>
      </c>
      <c r="C146" s="16">
        <v>1</v>
      </c>
      <c r="D146" s="16">
        <v>4</v>
      </c>
      <c r="E146" s="16">
        <v>1</v>
      </c>
      <c r="F146" s="16">
        <v>2</v>
      </c>
      <c r="G146" s="17" t="s">
        <v>289</v>
      </c>
      <c r="H146" s="16">
        <v>117</v>
      </c>
      <c r="I146" s="18">
        <v>500</v>
      </c>
      <c r="J146" s="18">
        <v>375.2</v>
      </c>
    </row>
    <row r="147" spans="1:10" ht="22.5" x14ac:dyDescent="0.2">
      <c r="A147" s="16">
        <v>3</v>
      </c>
      <c r="B147" s="16">
        <v>3</v>
      </c>
      <c r="C147" s="16">
        <v>1</v>
      </c>
      <c r="D147" s="16">
        <v>7</v>
      </c>
      <c r="E147" s="16">
        <v>1</v>
      </c>
      <c r="F147" s="16">
        <v>1</v>
      </c>
      <c r="G147" s="17" t="s">
        <v>290</v>
      </c>
      <c r="H147" s="16">
        <v>118</v>
      </c>
      <c r="I147" s="18">
        <v>0</v>
      </c>
      <c r="J147" s="18">
        <v>0</v>
      </c>
    </row>
    <row r="148" spans="1:10" ht="22.5" x14ac:dyDescent="0.2">
      <c r="A148" s="16">
        <v>3</v>
      </c>
      <c r="B148" s="16">
        <v>3</v>
      </c>
      <c r="C148" s="16">
        <v>1</v>
      </c>
      <c r="D148" s="16">
        <v>7</v>
      </c>
      <c r="E148" s="16">
        <v>1</v>
      </c>
      <c r="F148" s="16">
        <v>2</v>
      </c>
      <c r="G148" s="17" t="s">
        <v>291</v>
      </c>
      <c r="H148" s="16">
        <v>119</v>
      </c>
      <c r="I148" s="18">
        <v>0</v>
      </c>
      <c r="J148" s="18">
        <v>0</v>
      </c>
    </row>
    <row r="149" spans="1:10" ht="43.5" customHeight="1" x14ac:dyDescent="0.2">
      <c r="A149" s="16">
        <v>3</v>
      </c>
      <c r="B149" s="16">
        <v>3</v>
      </c>
      <c r="C149" s="16">
        <v>2</v>
      </c>
      <c r="D149" s="16"/>
      <c r="E149" s="16"/>
      <c r="F149" s="16"/>
      <c r="G149" s="17" t="s">
        <v>292</v>
      </c>
      <c r="H149" s="16">
        <v>120</v>
      </c>
      <c r="I149" s="19">
        <f>I150+I151+I152+I153</f>
        <v>0</v>
      </c>
      <c r="J149" s="19">
        <f>J150+J151+J152+J153</f>
        <v>0</v>
      </c>
    </row>
    <row r="150" spans="1:10" ht="15.75" customHeight="1" x14ac:dyDescent="0.2">
      <c r="A150" s="16">
        <v>3</v>
      </c>
      <c r="B150" s="16">
        <v>3</v>
      </c>
      <c r="C150" s="16">
        <v>2</v>
      </c>
      <c r="D150" s="16">
        <v>4</v>
      </c>
      <c r="E150" s="16">
        <v>1</v>
      </c>
      <c r="F150" s="16">
        <v>1</v>
      </c>
      <c r="G150" s="17" t="s">
        <v>288</v>
      </c>
      <c r="H150" s="16">
        <v>121</v>
      </c>
      <c r="I150" s="18">
        <v>0</v>
      </c>
      <c r="J150" s="18">
        <v>0</v>
      </c>
    </row>
    <row r="151" spans="1:10" x14ac:dyDescent="0.2">
      <c r="A151" s="16">
        <v>3</v>
      </c>
      <c r="B151" s="16">
        <v>3</v>
      </c>
      <c r="C151" s="16">
        <v>2</v>
      </c>
      <c r="D151" s="16">
        <v>4</v>
      </c>
      <c r="E151" s="16">
        <v>1</v>
      </c>
      <c r="F151" s="16">
        <v>2</v>
      </c>
      <c r="G151" s="17" t="s">
        <v>289</v>
      </c>
      <c r="H151" s="16">
        <v>122</v>
      </c>
      <c r="I151" s="18">
        <v>0</v>
      </c>
      <c r="J151" s="18">
        <v>0</v>
      </c>
    </row>
    <row r="152" spans="1:10" ht="22.5" x14ac:dyDescent="0.2">
      <c r="A152" s="16">
        <v>3</v>
      </c>
      <c r="B152" s="16">
        <v>3</v>
      </c>
      <c r="C152" s="16">
        <v>2</v>
      </c>
      <c r="D152" s="16">
        <v>7</v>
      </c>
      <c r="E152" s="16">
        <v>1</v>
      </c>
      <c r="F152" s="16">
        <v>1</v>
      </c>
      <c r="G152" s="17" t="s">
        <v>290</v>
      </c>
      <c r="H152" s="16">
        <v>123</v>
      </c>
      <c r="I152" s="18">
        <v>0</v>
      </c>
      <c r="J152" s="18">
        <v>0</v>
      </c>
    </row>
    <row r="153" spans="1:10" ht="22.5" x14ac:dyDescent="0.2">
      <c r="A153" s="16">
        <v>3</v>
      </c>
      <c r="B153" s="16">
        <v>3</v>
      </c>
      <c r="C153" s="16">
        <v>2</v>
      </c>
      <c r="D153" s="16">
        <v>7</v>
      </c>
      <c r="E153" s="16">
        <v>1</v>
      </c>
      <c r="F153" s="16">
        <v>2</v>
      </c>
      <c r="G153" s="17" t="s">
        <v>291</v>
      </c>
      <c r="H153" s="16">
        <v>124</v>
      </c>
      <c r="I153" s="18">
        <v>0</v>
      </c>
      <c r="J153" s="18">
        <v>0</v>
      </c>
    </row>
    <row r="154" spans="1:10" x14ac:dyDescent="0.2">
      <c r="A154" s="16"/>
      <c r="B154" s="16"/>
      <c r="C154" s="16"/>
      <c r="D154" s="16"/>
      <c r="E154" s="16"/>
      <c r="F154" s="16"/>
      <c r="G154" s="14" t="s">
        <v>293</v>
      </c>
      <c r="H154" s="13">
        <v>125</v>
      </c>
      <c r="I154" s="15">
        <f>I133+I134+I143</f>
        <v>44556.7</v>
      </c>
      <c r="J154" s="15">
        <f>J133+J134+J143</f>
        <v>29962.799999999999</v>
      </c>
    </row>
  </sheetData>
  <sheetProtection algorithmName="SHA-512" hashValue="rCHMvSEn9/uKOYm9sgQDukd7A9YSaNul/UrxklgJRS4ZhoG3NZTJHOP2in70XkljXqeYXhk8E3mAfzsui7geYA==" saltValue="DD+uRA081aWSVClFe+ByBg==" spinCount="100000" sheet="1" selectLockedCells="1"/>
  <mergeCells count="28">
    <mergeCell ref="G7:J7"/>
    <mergeCell ref="I1:N1"/>
    <mergeCell ref="I2:N2"/>
    <mergeCell ref="G3:J3"/>
    <mergeCell ref="G4:J4"/>
    <mergeCell ref="G5:J5"/>
    <mergeCell ref="G20:J20"/>
    <mergeCell ref="G8:J8"/>
    <mergeCell ref="D9:L9"/>
    <mergeCell ref="G10:J10"/>
    <mergeCell ref="G12:I12"/>
    <mergeCell ref="G13:I13"/>
    <mergeCell ref="G14:I14"/>
    <mergeCell ref="G15:I15"/>
    <mergeCell ref="I16:N16"/>
    <mergeCell ref="I17:J17"/>
    <mergeCell ref="B18:L18"/>
    <mergeCell ref="B19:M19"/>
    <mergeCell ref="A29:F29"/>
    <mergeCell ref="B22:H22"/>
    <mergeCell ref="I22:J22"/>
    <mergeCell ref="B23:H23"/>
    <mergeCell ref="B24:H24"/>
    <mergeCell ref="A26:F28"/>
    <mergeCell ref="G26:G28"/>
    <mergeCell ref="H26:H28"/>
    <mergeCell ref="I26:I28"/>
    <mergeCell ref="J26:J28"/>
  </mergeCells>
  <pageMargins left="0.75" right="0.75" top="0.78" bottom="0.82" header="0.5" footer="0.5"/>
  <pageSetup paperSize="9" orientation="portrait" r:id="rId1"/>
  <headerFooter alignWithMargins="0">
    <oddHeader>&amp;C&amp;8&amp;P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3</vt:i4>
      </vt:variant>
      <vt:variant>
        <vt:lpstr>Įvardytieji diapazonai</vt:lpstr>
      </vt:variant>
      <vt:variant>
        <vt:i4>2</vt:i4>
      </vt:variant>
    </vt:vector>
  </HeadingPairs>
  <TitlesOfParts>
    <vt:vector size="5" baseType="lpstr">
      <vt:lpstr>1 -sav</vt:lpstr>
      <vt:lpstr>2 priedo 2 skyrius</vt:lpstr>
      <vt:lpstr>2-sav 1 skyrius</vt:lpstr>
      <vt:lpstr>'1 -sav'!Print_Titles</vt:lpstr>
      <vt:lpstr>'2-sav 1 skyrius'!Print_Titles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 Dainienė</dc:creator>
  <cp:lastModifiedBy>Asta Dainienė</cp:lastModifiedBy>
  <dcterms:created xsi:type="dcterms:W3CDTF">2025-07-21T06:08:14Z</dcterms:created>
  <dcterms:modified xsi:type="dcterms:W3CDTF">2025-07-21T06:11:36Z</dcterms:modified>
</cp:coreProperties>
</file>