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https://palangos-my.sharepoint.com/personal/adainiene_palanga_lt/Documents/Documents/Biudzeto vykdymo ataskaitu rinkinys/2024 m/2024 m. II ketv/"/>
    </mc:Choice>
  </mc:AlternateContent>
  <xr:revisionPtr revIDLastSave="9" documentId="8_{E3C459A1-9BAD-4340-9483-D8F9E1BC0CF2}" xr6:coauthVersionLast="47" xr6:coauthVersionMax="47" xr10:uidLastSave="{6CDEB19D-2DE0-454D-80CF-79AA785F44EE}"/>
  <bookViews>
    <workbookView xWindow="-28920" yWindow="8985" windowWidth="29040" windowHeight="15720" activeTab="2" xr2:uid="{B3A637D2-9FC0-4ECB-9EDE-F33B7683013C}"/>
  </bookViews>
  <sheets>
    <sheet name="1 priedas" sheetId="2" r:id="rId1"/>
    <sheet name="2 priedo 2 skyrius" sheetId="3" r:id="rId2"/>
    <sheet name="2 priedo 1 skyrius" sheetId="4" r:id="rId3"/>
  </sheets>
  <definedNames>
    <definedName name="_xlnm.Print_Titles" localSheetId="0">'1 priedas'!$22:$25</definedName>
    <definedName name="_xlnm.Print_Titles" localSheetId="2">'2 priedo 1 skyrius'!$25:$29</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49" i="4" l="1"/>
  <c r="I149" i="4"/>
  <c r="J144" i="4"/>
  <c r="I144" i="4"/>
  <c r="J143" i="4"/>
  <c r="I143" i="4"/>
  <c r="J139" i="4"/>
  <c r="I139" i="4"/>
  <c r="J135" i="4"/>
  <c r="J134" i="4" s="1"/>
  <c r="I135" i="4"/>
  <c r="I134" i="4" s="1"/>
  <c r="J129" i="4"/>
  <c r="I129" i="4"/>
  <c r="J127" i="4"/>
  <c r="I127" i="4"/>
  <c r="J125" i="4"/>
  <c r="I125" i="4"/>
  <c r="J120" i="4"/>
  <c r="I120" i="4"/>
  <c r="J118" i="4"/>
  <c r="I118" i="4"/>
  <c r="J114" i="4"/>
  <c r="I114" i="4"/>
  <c r="J109" i="4"/>
  <c r="I109" i="4"/>
  <c r="J105" i="4"/>
  <c r="I105" i="4"/>
  <c r="J103" i="4"/>
  <c r="I103" i="4"/>
  <c r="J102" i="4"/>
  <c r="J101" i="4" s="1"/>
  <c r="I102" i="4"/>
  <c r="I101" i="4" s="1"/>
  <c r="J96" i="4"/>
  <c r="I96" i="4"/>
  <c r="J95" i="4"/>
  <c r="I95" i="4"/>
  <c r="J92" i="4"/>
  <c r="I92" i="4"/>
  <c r="J88" i="4"/>
  <c r="I88" i="4"/>
  <c r="J87" i="4"/>
  <c r="I87" i="4"/>
  <c r="J84" i="4"/>
  <c r="J80" i="4" s="1"/>
  <c r="J73" i="4" s="1"/>
  <c r="I84" i="4"/>
  <c r="J81" i="4"/>
  <c r="I81" i="4"/>
  <c r="I80" i="4"/>
  <c r="J77" i="4"/>
  <c r="I77" i="4"/>
  <c r="J74" i="4"/>
  <c r="I74" i="4"/>
  <c r="I73" i="4"/>
  <c r="J70" i="4"/>
  <c r="J69" i="4" s="1"/>
  <c r="I70" i="4"/>
  <c r="I69" i="4"/>
  <c r="J67" i="4"/>
  <c r="I67" i="4"/>
  <c r="J63" i="4"/>
  <c r="I63" i="4"/>
  <c r="J60" i="4"/>
  <c r="I60" i="4"/>
  <c r="J57" i="4"/>
  <c r="J56" i="4" s="1"/>
  <c r="J55" i="4" s="1"/>
  <c r="I57" i="4"/>
  <c r="I56" i="4" s="1"/>
  <c r="I55" i="4" s="1"/>
  <c r="J38" i="4"/>
  <c r="I38" i="4"/>
  <c r="J37" i="4"/>
  <c r="I37" i="4"/>
  <c r="J35" i="4"/>
  <c r="I35" i="4"/>
  <c r="J32" i="4"/>
  <c r="J31" i="4" s="1"/>
  <c r="I32" i="4"/>
  <c r="I31" i="4" s="1"/>
  <c r="I30" i="4" l="1"/>
  <c r="I133" i="4" s="1"/>
  <c r="I154" i="4" s="1"/>
  <c r="J30" i="4"/>
  <c r="J133" i="4" s="1"/>
  <c r="J154" i="4" s="1"/>
  <c r="E25" i="3" l="1"/>
  <c r="E20" i="3"/>
  <c r="E24" i="3" s="1"/>
  <c r="D20" i="3"/>
  <c r="D24" i="3" s="1"/>
  <c r="J126" i="2"/>
  <c r="J125" i="2" s="1"/>
  <c r="J120" i="2" s="1"/>
  <c r="I126" i="2"/>
  <c r="I125" i="2"/>
  <c r="J122" i="2"/>
  <c r="I122" i="2"/>
  <c r="J121" i="2"/>
  <c r="I121" i="2"/>
  <c r="I120" i="2"/>
  <c r="J116" i="2"/>
  <c r="I116" i="2"/>
  <c r="I115" i="2" s="1"/>
  <c r="I114" i="2" s="1"/>
  <c r="J115" i="2"/>
  <c r="J109" i="2"/>
  <c r="I109" i="2"/>
  <c r="J104" i="2"/>
  <c r="I104" i="2"/>
  <c r="J99" i="2"/>
  <c r="J89" i="2" s="1"/>
  <c r="J88" i="2" s="1"/>
  <c r="I99" i="2"/>
  <c r="I89" i="2" s="1"/>
  <c r="I88" i="2" s="1"/>
  <c r="J95" i="2"/>
  <c r="I95" i="2"/>
  <c r="J91" i="2"/>
  <c r="I91" i="2"/>
  <c r="J82" i="2"/>
  <c r="J78" i="2" s="1"/>
  <c r="J65" i="2" s="1"/>
  <c r="I82" i="2"/>
  <c r="I78" i="2" s="1"/>
  <c r="I65" i="2" s="1"/>
  <c r="J73" i="2"/>
  <c r="I73" i="2"/>
  <c r="J67" i="2"/>
  <c r="I67" i="2"/>
  <c r="J66" i="2"/>
  <c r="I66" i="2"/>
  <c r="J58" i="2"/>
  <c r="J57" i="2" s="1"/>
  <c r="I58" i="2"/>
  <c r="I57" i="2"/>
  <c r="I49" i="2" s="1"/>
  <c r="J51" i="2"/>
  <c r="J50" i="2" s="1"/>
  <c r="J49" i="2" s="1"/>
  <c r="I51" i="2"/>
  <c r="I50" i="2"/>
  <c r="J46" i="2"/>
  <c r="I46" i="2"/>
  <c r="J43" i="2"/>
  <c r="I43" i="2"/>
  <c r="J40" i="2"/>
  <c r="I40" i="2"/>
  <c r="J35" i="2"/>
  <c r="I35" i="2"/>
  <c r="J30" i="2"/>
  <c r="I30" i="2"/>
  <c r="J29" i="2"/>
  <c r="I29" i="2"/>
  <c r="J27" i="2"/>
  <c r="J26" i="2" s="1"/>
  <c r="I27" i="2"/>
  <c r="I26" i="2"/>
  <c r="J114" i="2" l="1"/>
  <c r="I39" i="2"/>
  <c r="J39" i="2"/>
  <c r="J113" i="2" s="1"/>
  <c r="J131" i="2" s="1"/>
  <c r="I113" i="2"/>
  <c r="I131" i="2" s="1"/>
</calcChain>
</file>

<file path=xl/sharedStrings.xml><?xml version="1.0" encoding="utf-8"?>
<sst xmlns="http://schemas.openxmlformats.org/spreadsheetml/2006/main" count="321" uniqueCount="292">
  <si>
    <t>Savivaldybės ataskaitų teikimo Finansų ministerijai taisyklių</t>
  </si>
  <si>
    <t>1 priedas</t>
  </si>
  <si>
    <t xml:space="preserve">           (Savivaldybės biudžeto pajamų vykdymo ataskaitos forma)</t>
  </si>
  <si>
    <t xml:space="preserve">                                          Palangos miesto savivaldybės administracija</t>
  </si>
  <si>
    <t>(dokumento sudarytojo (savivaldybės) pavadinimas)</t>
  </si>
  <si>
    <t xml:space="preserve">                                                     pusmečio</t>
  </si>
  <si>
    <t xml:space="preserve">                                  (metinė, 1 ketvirčio, pusmečio, 9 mėnesių) </t>
  </si>
  <si>
    <t>SAVIVALDYBĖS BIUDŽETO PAJAMŲ VYKDYMO 2024 M. BIRŽELIO 30 D. ATASKAITA</t>
  </si>
  <si>
    <t xml:space="preserve">2024-07-22     Nr.          </t>
  </si>
  <si>
    <t>(data)</t>
  </si>
  <si>
    <t>Palanga</t>
  </si>
  <si>
    <t>(sudarymo vieta)</t>
  </si>
  <si>
    <t>Savivaldybės kodas:</t>
  </si>
  <si>
    <t>(tūkst. eurų)</t>
  </si>
  <si>
    <t xml:space="preserve">Pajamų ekonominės klasifikacijos kodas </t>
  </si>
  <si>
    <t>Pajamų pavadinimas</t>
  </si>
  <si>
    <t>Eil.Nr.</t>
  </si>
  <si>
    <t>Patikslintas ataskaitinio laikotarpio planas</t>
  </si>
  <si>
    <t>Vykdymas</t>
  </si>
  <si>
    <t>Mokesčiai (2+4+10)</t>
  </si>
  <si>
    <t xml:space="preserve">Pajamų ir pelno mokesčiai </t>
  </si>
  <si>
    <t>Gyventojų pajamų mokestis</t>
  </si>
  <si>
    <t>Turto mokesčiai (5+8+9)</t>
  </si>
  <si>
    <t>Žemės mokestis</t>
  </si>
  <si>
    <t>Fizinių asmenų žemės mokestis</t>
  </si>
  <si>
    <t>Juridinių asmenų žemės mokestis</t>
  </si>
  <si>
    <t>Paveldimo turto mokestis</t>
  </si>
  <si>
    <t xml:space="preserve">Nekilnojamojo turto mokestis </t>
  </si>
  <si>
    <t>Prekių ir paslaugų mokesčiai (11+12+13)</t>
  </si>
  <si>
    <t>Loterijų ir lošimų mokesčiai</t>
  </si>
  <si>
    <t>Mokesčiai už aplinkos teršimą</t>
  </si>
  <si>
    <t>Kiti mokesčiai</t>
  </si>
  <si>
    <t>Dotacijos (15+18+21+24)</t>
  </si>
  <si>
    <t>Dotacijos iš užsienio šalių</t>
  </si>
  <si>
    <t>Dotacijos iš užsienio šalių einamiesiems tikslams</t>
  </si>
  <si>
    <t>Dotacijos iš užsienio šalių turtui įsigyti</t>
  </si>
  <si>
    <t>Dotacijos iš tarptautinių organizacijų</t>
  </si>
  <si>
    <t>Dotacijos iš tarptautinių organizacijų einamiesiems tikslams</t>
  </si>
  <si>
    <t>Dotacijos iš tarptautinių organizacijų turtui  įsigyti</t>
  </si>
  <si>
    <t>Europos Sąjungos finansinės paramos lėšos</t>
  </si>
  <si>
    <t>Europos Sąjungos finansnės paramos lėšos einamiesiems tikslams</t>
  </si>
  <si>
    <t xml:space="preserve">Europos Sąjungos finansinės paramos lėšos turtui įsigyti </t>
  </si>
  <si>
    <t>Dotacijos iš kitų valdžios sektoriaus subjektų (25+32)</t>
  </si>
  <si>
    <t>Dotacijos iš kitų valdžios sektoriaus subjektų einamiesiems tikslams (26+30+31)</t>
  </si>
  <si>
    <t>Speciali tikslinė dotacija savivaldybėms einamiesiems tikslams, iš viso (27+28+29)</t>
  </si>
  <si>
    <t>Valstybinėms (valstybės perduotoms savivaldybėms) funkcijoms atlikti</t>
  </si>
  <si>
    <t>Ugdymo reikmėms finansuoti</t>
  </si>
  <si>
    <t>Kita tikslinė dotacija</t>
  </si>
  <si>
    <t>Dotacija savivaldybėms iš Europos Sąjungos, kitos tarptautinės finansinės paramos ir bendrojo finansavimo lėšų einamiesiems tikslams</t>
  </si>
  <si>
    <t>Kitos dotacijos einamiesiems tikslams</t>
  </si>
  <si>
    <t>Dotacijos iš kitų valdžios sektoriaus subjektų turtui įsigyti (33+38+39)</t>
  </si>
  <si>
    <t>Speciali tikslinė dotacija savivaldybėms turtui įsigyti,  iš viso (34+35+36+37)</t>
  </si>
  <si>
    <t xml:space="preserve">Valstybinėms (valstybės perduotoms savivaldybėms) funkcijoms atlikti </t>
  </si>
  <si>
    <t>Ilgalaikiam materialiajam ir nematerialiajam turtui įsigyti</t>
  </si>
  <si>
    <t>Dotacija savivaldybėms iš Europos Sąjungos, kitos tarptautinės finansinės paramos ir bendrojo finansavimo lėšų turtui įsigyti</t>
  </si>
  <si>
    <t>Kitos dotacijos turtui įsigyti</t>
  </si>
  <si>
    <t>Kitos pajamos (41+53+61+62)</t>
  </si>
  <si>
    <t>Turto pajamos (42+46+47+48+52)</t>
  </si>
  <si>
    <t>Palūkanos (43+44+45)</t>
  </si>
  <si>
    <t>Palūkanos už paskolas</t>
  </si>
  <si>
    <t>Palūkanos už indėlius, depozitus ir sąskaitų likučius</t>
  </si>
  <si>
    <t>Palūkanos už vertybinius popierius (išskyrus akcijas)</t>
  </si>
  <si>
    <t>Dividendai ir kitos pelno įmokos</t>
  </si>
  <si>
    <t>Nuomos mokestis už valstybinę žemę</t>
  </si>
  <si>
    <t>Mokesčiai už valstybinius gamtos išteklius (49+50+51)</t>
  </si>
  <si>
    <t>Mokesčiai už medžiojamųjų gyvūnų išteklius</t>
  </si>
  <si>
    <t>Kiti mokesčiai už valstybinius gamtos išteklius</t>
  </si>
  <si>
    <t>Angliavandenilių išteklių mokestis</t>
  </si>
  <si>
    <t>Mokestis už valstybės turto naudojimą patikėjimo teise</t>
  </si>
  <si>
    <t>Pajamos už prekes ir paslaugas (54+55+56+57+60)</t>
  </si>
  <si>
    <t>Biudžetinių įstaigų pajamos už prekes ir paslaugas</t>
  </si>
  <si>
    <t>Pajamos už ilgalaikio ir trumpalaikio materialiojo turto nuomą</t>
  </si>
  <si>
    <t>Įmokos už išlaikymą švietimo, socialinės apsaugos ir kitose įstaigose</t>
  </si>
  <si>
    <t>Rinkliavos (58+59)</t>
  </si>
  <si>
    <t>Valstybės rinkliava</t>
  </si>
  <si>
    <t>Vietinė rinkliava</t>
  </si>
  <si>
    <t>Kitos pajamos</t>
  </si>
  <si>
    <t>Pajamos iš baudų, konfiskuoto turto ir kitų netesybų</t>
  </si>
  <si>
    <t>Kitos neišvardintos pajamos</t>
  </si>
  <si>
    <t>Materialiojo ir nematerialiojo turto realizavimo pajamos (64+79+84+87)</t>
  </si>
  <si>
    <t>Ilgalaikio materialiojo turto realizavimo pajamos (65+66+70+74+78)</t>
  </si>
  <si>
    <t>Žemės realizavimo pajamos</t>
  </si>
  <si>
    <t>Pastatų ir statinių realizavimo pajamos (67+68+69)</t>
  </si>
  <si>
    <t>Gyvenamųjų namų realizavimo pajamos</t>
  </si>
  <si>
    <t>Negyvenamųjų pastatų realizavimo pajamos</t>
  </si>
  <si>
    <t>Infrastruktūros ir kitų statinių realizavimo pajamos</t>
  </si>
  <si>
    <t>Mašinų ir įrenginių realizavimo pajamos (71+72+73)</t>
  </si>
  <si>
    <t>Transporto priemonių realizavimo pajamos</t>
  </si>
  <si>
    <t>Kitų mašinų ir įrenginių realizavimo pajamos</t>
  </si>
  <si>
    <t>Ginklų ir karinės įrangos realizavimo pajamos</t>
  </si>
  <si>
    <t>Kultūros ir kitų vertybių realizavimo pajamos (75+76+77)</t>
  </si>
  <si>
    <t>Muziejinių vertybių realizavimo pajamos</t>
  </si>
  <si>
    <t>Antikvarinių ir kitų meno kūrinių realizavimo pajamos</t>
  </si>
  <si>
    <t>Kitų vertybių realizavimo pajamos</t>
  </si>
  <si>
    <t>Kito ilgalaikio materialiojo turto realizavimo pajamos</t>
  </si>
  <si>
    <t>Nematerialiojo turto realizavimo pajamos (80+81+82+83)</t>
  </si>
  <si>
    <t>Kompiuterinės programinės įrangos realizavimo pajamos</t>
  </si>
  <si>
    <t>Patentų, licencijų realizavimo pajamos</t>
  </si>
  <si>
    <t>Literatūros ir meno kūrinių realizavimo pajamos</t>
  </si>
  <si>
    <t>Kito nematerialiojo turto realizavimo pajamos</t>
  </si>
  <si>
    <t>Atsargų realizavimo pajamos (85+86)</t>
  </si>
  <si>
    <t>Strateginių ir neliečiamųjų atsargų realizavimo pajamos</t>
  </si>
  <si>
    <t>Kitų atsargų realizavimo pajamos</t>
  </si>
  <si>
    <t>Biologinio turto ir žemės gelmių realizavimo pajamos</t>
  </si>
  <si>
    <t>IŠ VISO PAJAMŲ (1+14+40+63)</t>
  </si>
  <si>
    <t>ĮPLAUKOS IŠ FINANSINIO TURTO IR ĮSIPAREIGOJIMŲ (90+95)</t>
  </si>
  <si>
    <t>Finansinio turto sumažėjimo pajamos (finansinio turto pardavimo pajamos / grįžusios finansinės investicijos) (91+94)</t>
  </si>
  <si>
    <t>Vidaus finansinio turto sumažėjimo pajamos (surinktas iš rezidentų finansinis turtas ) (92+93)</t>
  </si>
  <si>
    <t>Akcijos (parduotos) ir kitas nuosavas kapitalas</t>
  </si>
  <si>
    <t>Kitos gautinos sumos (surinktos)</t>
  </si>
  <si>
    <t>Užsienio finansinio turto sumažėjimo pajamos (surinktas iš nerezidentų finansinis turtas)</t>
  </si>
  <si>
    <t>Finansinių įsipareigojimų prisiėmino pajamos (skolinimasis) (96+100)</t>
  </si>
  <si>
    <t>Vidaus finansinių įsipareigojimų prisiėmimo pajamos (pasiskolinta iš kreditorių rezidentų)</t>
  </si>
  <si>
    <t>Paskolos (gautos) (98+99)</t>
  </si>
  <si>
    <t>Trumpalaikės paskolos (gautos)</t>
  </si>
  <si>
    <t>Ilgalaikės paskolos (gautos)</t>
  </si>
  <si>
    <t>Užsienio finansinių įsipareigojimų prisiėmimo pajamos (pasiskolinta iš kreditorių nerezidentų)</t>
  </si>
  <si>
    <t>Paskolos (gautos) (102+103)</t>
  </si>
  <si>
    <t>Metų pradžios lėšų likutis</t>
  </si>
  <si>
    <t>iš jo: praėjusių metų sukaupta nepanaudota pajamų dalis, kuri viršija praėjusių metų panaudotus asignavimus</t>
  </si>
  <si>
    <t xml:space="preserve">IŠ VISO ( 88+89+104)       </t>
  </si>
  <si>
    <t xml:space="preserve">  (ataskaitą pasirašančio asmens pareigų pavadinimas)                              (parašas)               (vardas, pavardė)</t>
  </si>
  <si>
    <t>Biudžeto skyriaus vedėjo pavaduotoja                                                                                  Asta Dainienė</t>
  </si>
  <si>
    <t xml:space="preserve">   (už ataskaitos parengimą atsakingo asmens pareigų pavadinimas)           (parašas)                (vardas, pavardė)</t>
  </si>
  <si>
    <t xml:space="preserve">                         II SKYRIUS</t>
  </si>
  <si>
    <t xml:space="preserve">SAVIVALDYBĖS BIUDŽETO IŠLAIDŲ VYKDYMAS PAGAL VALSTYBĖS FUNKCIJŲ </t>
  </si>
  <si>
    <t>KLASIFIKACIJĄ</t>
  </si>
  <si>
    <t xml:space="preserve">Savivaldybės kodas :     </t>
  </si>
  <si>
    <t xml:space="preserve">(tūkst. eurų) </t>
  </si>
  <si>
    <t>Funkcinės klasifikacijos kodas</t>
  </si>
  <si>
    <t>Išlaidų pavadinimas</t>
  </si>
  <si>
    <t xml:space="preserve">Patikslintas ataskaitinio laikotarpio asignavimų planas  </t>
  </si>
  <si>
    <t>2</t>
  </si>
  <si>
    <t>Bendros valstybės paslaugos</t>
  </si>
  <si>
    <t>Gynyba</t>
  </si>
  <si>
    <t>Viešoji tvarka ir visuomenės apsauga</t>
  </si>
  <si>
    <t>Ekonomika</t>
  </si>
  <si>
    <t xml:space="preserve">Aplinkos apsauga </t>
  </si>
  <si>
    <t>Būstas ir komunalinis ūkis</t>
  </si>
  <si>
    <t>Sveikatos apsauga</t>
  </si>
  <si>
    <t>Poilsis, kultūra ir religija</t>
  </si>
  <si>
    <t>Švietimas</t>
  </si>
  <si>
    <t>Socialinė apsauga</t>
  </si>
  <si>
    <t>IŠ VISO ASIGNAVIMŲ (1+...+10)</t>
  </si>
  <si>
    <t>iš jų asignavimai, skirti Europos Sąjungos ir kitai tarptautinei finansinei paramai bendrai finansuoti, įskaitant tinkamų finansuoti išlaidų daliai tenkantį pridėtinės vertės mokestį, išskyrus iš valstybės biudžeto gautus asignavimus, skirtus Europos Sąjungos ir kitai tarptautinei finansinei paramai bendrai finansuoti</t>
  </si>
  <si>
    <t>Finansinio turto padidėjimo išlaidos (finansinio turto įsigijimo / investavimo išlaidos)</t>
  </si>
  <si>
    <t>Finansinių įsipareigojimų vykdymo išlaidos (grąžintos paskolos)</t>
  </si>
  <si>
    <t>IŠ VISO IŠLAIDŲ (11+13+14)</t>
  </si>
  <si>
    <t>LĖŠŲ LIKUTIS ATASKAITINIO LAIKOTARPIO PABAIGOJE (17+20+21)</t>
  </si>
  <si>
    <t>x</t>
  </si>
  <si>
    <t>iš jo: apyvartinių lėšų likutis</t>
  </si>
  <si>
    <t xml:space="preserve">      iš jo praėjusių metų sukaupta nepanaudota pajamų dalis (pildoma tik teikiant ataskaitą už metus)</t>
  </si>
  <si>
    <t xml:space="preserve">          iš jos nepanaudotos valstybės biudžeto dotacijos, skirtos Europos Sąjungos ir kitai tarptautinei finansinei paramai bendrai finansuoti (pildoma tik teikiant ataskaitą už metus)</t>
  </si>
  <si>
    <t xml:space="preserve">         skolintų lėšų likutis</t>
  </si>
  <si>
    <t xml:space="preserve">        kitos apyvartinės lėšos dėl kredito įstaigų veiklos apribojimo</t>
  </si>
  <si>
    <t>Pastaba. Teikiant pasirašytą Savivaldybės biudžeto išlaidų vykdymo ataskaitą, šios ataskaitos I skyriaus lentelėje duomenys nurodomi pagal Lietuvos Respublikos valstybės ir savivaldybių biudžetų pajamų ir išlaidų klasifikaciją, patvirtintą Lietuvos Respublikos finansų ministro 2003 m. liepos 3 d. įsakymu Nr. 1K-184 „Dėl Lietuvos Respublikos valstybės ir savivaldybių biudžetų pajamų ir išlaidų klasifikacijos patvirtinimo“, nedetalizuojant pagal valstybės funkcijas.</t>
  </si>
  <si>
    <t xml:space="preserve">  (ataskaitą pasirašančio asmens pareigų pavadinimas)                        (parašas)                 (vardas, pavardė)</t>
  </si>
  <si>
    <t>Biudžeto skyriaus vedėjo pavaduotoja                                                          Asta Dainienė</t>
  </si>
  <si>
    <t>( už ataskaitos parengimą atsakingo asmens pareigų pavadinimas)          (parašas)                 (vardas, pavardė)</t>
  </si>
  <si>
    <t>2 priedas</t>
  </si>
  <si>
    <t>(Savivaldybės biudžeto išlaidų vykdymo ataskaitos forma)</t>
  </si>
  <si>
    <t xml:space="preserve">                                  Palangos miesto savivaldybės administracija</t>
  </si>
  <si>
    <t>( dokumento sudarytojo (savivaldybės) pavadinimas)</t>
  </si>
  <si>
    <t xml:space="preserve">                                                         pusmečio</t>
  </si>
  <si>
    <t>(metinė, 1 ketvirčio, pusmečio,  9 mėnesių)</t>
  </si>
  <si>
    <t>SAVIVALDYBĖS BIUDŽETO IŠLAIDŲ  VYKDYMO 2024 M. BIRŽELIO 30 D. ATASKAITA</t>
  </si>
  <si>
    <t>2024-07-22       Nr. Suvestinė</t>
  </si>
  <si>
    <t>I SKYRIUS</t>
  </si>
  <si>
    <t>SAVIVALDYBĖS BIUDŽETO IŠLAIDŲ VYKDYMAS PAGAL VALSTYBĖS FUNKCIJŲ IR IŠLAIDŲ EKONOMINĘ KLASIFIKACIJĄ</t>
  </si>
  <si>
    <t xml:space="preserve">                              </t>
  </si>
  <si>
    <t xml:space="preserve">Funkcijos kodas:    </t>
  </si>
  <si>
    <t>(Išlaidų pavadinimas pagal valstybės funkcijų klasifikaciją )</t>
  </si>
  <si>
    <t>(tūkst. eur)</t>
  </si>
  <si>
    <t xml:space="preserve">Išlaidų ekonominės klasifikacijos kodas </t>
  </si>
  <si>
    <t>Eil. Nr.</t>
  </si>
  <si>
    <t>Patikslinta ataskaitinio laikotarpio išlaidų sąmata</t>
  </si>
  <si>
    <t>Išlaidos (2+8+26+40+44+58+66)</t>
  </si>
  <si>
    <t>Darbo užmokestis ir socialinis draudimas (3+6)</t>
  </si>
  <si>
    <t xml:space="preserve">Darbo užmokestis </t>
  </si>
  <si>
    <t>Darbo užmokestis pinigais</t>
  </si>
  <si>
    <t>Pajamos natūra</t>
  </si>
  <si>
    <t>Socialinio draudimo įmokos</t>
  </si>
  <si>
    <t>Prekių ir paslaugų įsigijimo išlaidos (9)</t>
  </si>
  <si>
    <t>Prekių ir paslaugų įsigijimo išlaidos (10+….+25)</t>
  </si>
  <si>
    <t>Mitybos išlaidos</t>
  </si>
  <si>
    <t>Medikamentų ir medicininių prekių bei  paslaugų įsigijimo išlaidos</t>
  </si>
  <si>
    <t>Ryšių įrangos ir ryšių paslaugų įsigijimo išlaidos</t>
  </si>
  <si>
    <t>Transporto išlaikymo ir transporto paslaugų įsigijimo išlaidos</t>
  </si>
  <si>
    <t>Aprangos ir patalynės įsigijimo bei priežiūros išlaidos</t>
  </si>
  <si>
    <t>Komandiruočių išlaidos</t>
  </si>
  <si>
    <t>Gyvenamųjų vietovių viešojo ūkio išlaidos</t>
  </si>
  <si>
    <t>Materialiojo ir nematerialiojo turto nuomos išlaidos</t>
  </si>
  <si>
    <t>Materialiojo turto paprastojo remonto prekių ir paslaugų įsigijimo išlaidos</t>
  </si>
  <si>
    <t>Kvalifikacijos kėlimo išlaidos</t>
  </si>
  <si>
    <t>Ekspertų ir konsultantų paslaugų įsigijimo išlaidos</t>
  </si>
  <si>
    <t>Komunalinių paslaugų įsigijimo išlaidos</t>
  </si>
  <si>
    <t>Informacinių technologijų prekių ir paslaugų įsigijimo išlaidos</t>
  </si>
  <si>
    <t>Reprezentacinės išlaidos</t>
  </si>
  <si>
    <t>Viešinimo išlaidos</t>
  </si>
  <si>
    <t>Kitų prekių ir paslaugų įsigijimo išlaidos</t>
  </si>
  <si>
    <t>Palūkanos (27+38)</t>
  </si>
  <si>
    <t>Palūkanos (28+31+34)</t>
  </si>
  <si>
    <t>Palūkanos nerezidentams</t>
  </si>
  <si>
    <t>Asignavimų valdytojų sumokėtos palūkanos</t>
  </si>
  <si>
    <t>Savivaldybių sumokėtos palūkanos</t>
  </si>
  <si>
    <t>Palūkanos rezidentams, kitiems nei valdžios sektorius (tik už tiesioginę skolą) (32+33)</t>
  </si>
  <si>
    <t>Palūkanos kitiems valdžios sektoriaus subjektams (35+36+37)</t>
  </si>
  <si>
    <t>Palūkanos valstybės biudžetui</t>
  </si>
  <si>
    <t>Palūkanos savivaldybių biudžetams</t>
  </si>
  <si>
    <t>Palūkanos nebiudžetiniams fondams</t>
  </si>
  <si>
    <t>Žemės nuoma</t>
  </si>
  <si>
    <t xml:space="preserve">Žemės nuoma </t>
  </si>
  <si>
    <t>Subsidijos (41)</t>
  </si>
  <si>
    <t>Subsidijos iš biudžeto lėšų (42+43)</t>
  </si>
  <si>
    <t>Subsidijos gaminiams</t>
  </si>
  <si>
    <t>Subsidijos gamybai</t>
  </si>
  <si>
    <t>Dotacijos (45+48+51)</t>
  </si>
  <si>
    <t>Dotacijos užsienio valstybėms (46+47)</t>
  </si>
  <si>
    <t>Dotacijos užsienio valstybėms einamiesiems tikslams</t>
  </si>
  <si>
    <t>Dotacijos užsienio valstybėms turtui įsigyti</t>
  </si>
  <si>
    <t>Dotacijos tarptautinėms organizacijoms (49+50)</t>
  </si>
  <si>
    <t>Dotacijos tarptautinėms organizacijoms einamiesiems tikslams</t>
  </si>
  <si>
    <t>Dotacijos tarptautinėms organizacijoms turtui įsigyti</t>
  </si>
  <si>
    <t>Dotacijos kitiems valdžios sektoriaus subjektams (52+55)</t>
  </si>
  <si>
    <t>Dotacijos kitiems valdžios sektoriaus subjektams einamiesiems tikslams (53+54)</t>
  </si>
  <si>
    <t>Dotacijos kitiems valdžios sektoriaus subjektams einamiesiems tikslams</t>
  </si>
  <si>
    <t>Dotacijos savivaldybėms einamiesiems tikslams</t>
  </si>
  <si>
    <t>Dotacijos kitiems valdžios sektoriaus subjektams turtui įsigyti (56+57)</t>
  </si>
  <si>
    <t>Dotacijos kitiems valdžios sektoriaus subjektams turtui įsigyti</t>
  </si>
  <si>
    <t>Dotacijos savivaldybėms turtui įsigyti</t>
  </si>
  <si>
    <t>Socialinės išmokos (pašalpos) (59+62+63)</t>
  </si>
  <si>
    <t>Socialinė parama (socialinės paramos pašalpos) (60+61)</t>
  </si>
  <si>
    <t>Socialinė parama pinigais</t>
  </si>
  <si>
    <t>Socialinė parama natūra</t>
  </si>
  <si>
    <t>Rentos</t>
  </si>
  <si>
    <t>Darbdavių socialinė parama (64+65)</t>
  </si>
  <si>
    <t>Darbdavių socialinė parama pinigais</t>
  </si>
  <si>
    <t>Darbdavių socialinė parama natūra</t>
  </si>
  <si>
    <t>Kitos išlaidos (67+71)</t>
  </si>
  <si>
    <t>Kitos išlaidos einamiesiems tikslams (68+69+70)</t>
  </si>
  <si>
    <t>Stipendijos</t>
  </si>
  <si>
    <t>Kitos išlaidos kitiems einamiesiems tikslams</t>
  </si>
  <si>
    <t>Valiutos kurso įtaka</t>
  </si>
  <si>
    <t>Kitos išlaidos turtui įsigyti</t>
  </si>
  <si>
    <t>MATERIALIOJO IR NEMATERIALIOJO TURTO ĮSIGIJIMO IŠLAIDOS (73+91+96+98+100)</t>
  </si>
  <si>
    <t>Ilgalaikio materialiojo turto kūrimo ir įsigijimo išlaidos (74+76+80+85+89)</t>
  </si>
  <si>
    <t>Žemės įsigijimo išlaidos</t>
  </si>
  <si>
    <t>Pastatų ir statinių įsigijimo išlaidos (77+78+79)</t>
  </si>
  <si>
    <t>Gyvenamųjų namų įsigijimo išlaidos</t>
  </si>
  <si>
    <t>Negyvenamųjų pastatų įsigijimo išlaidos</t>
  </si>
  <si>
    <t>Infrastruktūros ir kitų statinių įsigijimo išlaidos</t>
  </si>
  <si>
    <t>Mašinų ir įrenginių įsigijimo išlaidos (81+82+83+84)</t>
  </si>
  <si>
    <t>Transporto priemonių įsigijimo išlaidos</t>
  </si>
  <si>
    <t>Kitų mašinų ir įrenginių įsigijimo išlaidos</t>
  </si>
  <si>
    <t xml:space="preserve">Ginklų ir karinės įrangos įsigijimo išlaidos </t>
  </si>
  <si>
    <t>Kompiuterinės techninės ir elektroninių ryšių įrangos įsigijimo išlaidos</t>
  </si>
  <si>
    <t>Kultūros ir kitų vertybių įsigijimo išlaidos (86+87+88)</t>
  </si>
  <si>
    <t>Muziejinių vertybių įsigijimo išlaidos</t>
  </si>
  <si>
    <t>Antikvarinių ir kitų meno kūrinių įsigijimo išlaidos</t>
  </si>
  <si>
    <t>Kitų vertybių įsigijimo išlaidos</t>
  </si>
  <si>
    <t>Kito ilgalaikio materialiojo turto įsigijimo išlaidos</t>
  </si>
  <si>
    <t>Kito ilgalaikio materialiojo turto įsigijimo  išlaidos</t>
  </si>
  <si>
    <t>Nematerialiojo turto kūrimo ir įsigijimo išlaidos (92+93+94+95)</t>
  </si>
  <si>
    <t>Kompiuterinės programinės įrangos, kompiuterinės programinės įrangos licencijų įsigijimo išlaidos</t>
  </si>
  <si>
    <t>Patentų įsigijimo išlaidos</t>
  </si>
  <si>
    <t>Literatūros ir meno kūrinių įsigijimo išlaidos</t>
  </si>
  <si>
    <t>Kito nematerialiojo turto įsigijimo išlaidos</t>
  </si>
  <si>
    <t>Atsargų kūrimo ir įsigijimo išlaidos</t>
  </si>
  <si>
    <t>Kitų atsargų įsigijimo išlaidos</t>
  </si>
  <si>
    <t>Ilgalaikio turto finansinės nuomos (lizingo) išlaidos</t>
  </si>
  <si>
    <t>Biologinio turto ir žemės gelmių išteklių įsigijimo išlaidos (101+102+103)</t>
  </si>
  <si>
    <t>Žemės gelmių išteklių įsigijimo išlaidos</t>
  </si>
  <si>
    <t>Gyvulių ir kitų gyvūnų įsigijimo išlaidos</t>
  </si>
  <si>
    <t>Miškų, vaismedžių ir kitų augalų įsigijimo išlaidos</t>
  </si>
  <si>
    <t>IŠ VISO ASIGNAVIMŲ (1+72)</t>
  </si>
  <si>
    <t>Finansinio turto padidėjimo išlaidos (finansinio turto įsigijimo / investavimo išlaidos) (106+110)</t>
  </si>
  <si>
    <t>Vidaus finansinio turto padidėjimo išlaidos (investavimo į rezidentus išlaidos) (107+108+109)</t>
  </si>
  <si>
    <t>Akcijos (įsigytos iš rezidentų)</t>
  </si>
  <si>
    <t>Kitos trumpalaikės mokėtinos sumos (suteiktos)</t>
  </si>
  <si>
    <t>Kitos ilgalaikės mokėtinos sumos (suteiktos)</t>
  </si>
  <si>
    <t>Užsienio finansinio turto padidėjimo išlaidos (investavimo į nerezidentus išlaidos) (111+112+113)</t>
  </si>
  <si>
    <t>Akcijos (įsigytos iš nerezidentų)</t>
  </si>
  <si>
    <t>Finansinių įsipareigojimų vykdymo išlaidos (grąžintos skolos) (115+120)</t>
  </si>
  <si>
    <t>Vidaus finansinių įsipareigojimų vykdymo išlaidos (kreditoriams rezidentams grąžintos skolos)  (116+117+118+119)</t>
  </si>
  <si>
    <t>Trumpalaikės paskolos (grąžintos)</t>
  </si>
  <si>
    <t>Ilgalaikės paskolos (grąžintos)</t>
  </si>
  <si>
    <t>Kitos trumpalaikės mokėtinos sumos (grąžintos)</t>
  </si>
  <si>
    <t>Kitos ilgalaikės mokėtinos sumos (grąžintos)</t>
  </si>
  <si>
    <t>Užsienio finansinių įsipareigojimų vykdymo išlaidos (grąžinta kreditoriams nerezedentams) (121+122+123+124)</t>
  </si>
  <si>
    <t>IŠ VISO IŠLAIDŲ (104+105+114)</t>
  </si>
  <si>
    <t>Biudžeto skyriaus vedėja, įgaliota Mero 2023-04-27 potvarkiu Nr. M1-22                                  Aušra Kedienė</t>
  </si>
  <si>
    <t>Biudžeto skyriaus vedėja, įgaliota Mero 2023-04-27 potvarkiu Nr. M1-22             Aušra Kedienė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</si>
</sst>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4" x14ac:knownFonts="1">
    <font>
      <sz val="12"/>
      <color theme="1"/>
      <name val="Palemonas"/>
      <family val="2"/>
      <charset val="186"/>
    </font>
    <font>
      <sz val="9"/>
      <name val="Times New Roman"/>
      <charset val="186"/>
    </font>
    <font>
      <sz val="7"/>
      <name val="Times New Roman"/>
      <family val="1"/>
      <charset val="186"/>
    </font>
    <font>
      <b/>
      <sz val="9"/>
      <name val="Times New Roman"/>
      <family val="1"/>
      <charset val="186"/>
    </font>
    <font>
      <sz val="8"/>
      <name val="Times New Roman"/>
      <family val="1"/>
      <charset val="186"/>
    </font>
    <font>
      <sz val="8"/>
      <name val="Times New Roman"/>
      <charset val="186"/>
    </font>
    <font>
      <b/>
      <sz val="9"/>
      <name val="Times New Roman"/>
      <charset val="186"/>
    </font>
    <font>
      <sz val="7"/>
      <name val="Times New Roman"/>
      <charset val="186"/>
    </font>
    <font>
      <b/>
      <sz val="8"/>
      <name val="Times New Roman"/>
      <family val="1"/>
      <charset val="186"/>
    </font>
    <font>
      <sz val="9"/>
      <name val="Times New Roman"/>
      <family val="1"/>
      <charset val="186"/>
    </font>
    <font>
      <sz val="10"/>
      <name val="Arial"/>
      <charset val="186"/>
    </font>
    <font>
      <b/>
      <sz val="10"/>
      <name val="Times New Roman"/>
      <family val="1"/>
      <charset val="186"/>
    </font>
    <font>
      <sz val="10"/>
      <name val="Times New Roman"/>
      <family val="1"/>
      <charset val="186"/>
    </font>
    <font>
      <sz val="8"/>
      <name val="Arial"/>
      <family val="2"/>
      <charset val="186"/>
    </font>
  </fonts>
  <fills count="2">
    <fill>
      <patternFill patternType="none"/>
    </fill>
    <fill>
      <patternFill patternType="gray125"/>
    </fill>
  </fills>
  <borders count="19">
    <border>
      <left/>
      <right/>
      <top/>
      <bottom/>
      <diagonal/>
    </border>
    <border>
      <left/>
      <right/>
      <top/>
      <bottom style="hair">
        <color indexed="64"/>
      </bottom>
      <diagonal/>
    </border>
    <border>
      <left/>
      <right/>
      <top style="hair">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right/>
      <top style="hair">
        <color indexed="64"/>
      </top>
      <bottom style="hair">
        <color indexed="64"/>
      </bottom>
      <diagonal/>
    </border>
  </borders>
  <cellStyleXfs count="5">
    <xf numFmtId="0" fontId="0" fillId="0" borderId="0"/>
    <xf numFmtId="0" fontId="1" fillId="0" borderId="0"/>
    <xf numFmtId="0" fontId="10" fillId="0" borderId="0"/>
    <xf numFmtId="0" fontId="10" fillId="0" borderId="0"/>
    <xf numFmtId="0" fontId="9" fillId="0" borderId="0"/>
  </cellStyleXfs>
  <cellXfs count="151">
    <xf numFmtId="0" fontId="0" fillId="0" borderId="0" xfId="0"/>
    <xf numFmtId="0" fontId="1" fillId="0" borderId="0" xfId="1"/>
    <xf numFmtId="49" fontId="2" fillId="0" borderId="0" xfId="1" applyNumberFormat="1" applyFont="1" applyProtection="1">
      <protection hidden="1"/>
    </xf>
    <xf numFmtId="0" fontId="4" fillId="0" borderId="0" xfId="1" applyFont="1"/>
    <xf numFmtId="49" fontId="6" fillId="0" borderId="0" xfId="1" applyNumberFormat="1" applyFont="1" applyProtection="1">
      <protection locked="0"/>
    </xf>
    <xf numFmtId="49" fontId="4" fillId="0" borderId="0" xfId="1" applyNumberFormat="1" applyFont="1" applyProtection="1">
      <protection hidden="1"/>
    </xf>
    <xf numFmtId="49" fontId="4" fillId="0" borderId="0" xfId="1" applyNumberFormat="1" applyFont="1" applyAlignment="1" applyProtection="1">
      <alignment horizontal="right" vertical="center"/>
      <protection hidden="1"/>
    </xf>
    <xf numFmtId="1" fontId="6" fillId="0" borderId="4" xfId="1" applyNumberFormat="1" applyFont="1" applyBorder="1" applyProtection="1">
      <protection locked="0"/>
    </xf>
    <xf numFmtId="1" fontId="2" fillId="0" borderId="4" xfId="1" applyNumberFormat="1" applyFont="1" applyBorder="1" applyAlignment="1" applyProtection="1">
      <alignment horizontal="center" vertical="center"/>
      <protection hidden="1"/>
    </xf>
    <xf numFmtId="1" fontId="8" fillId="0" borderId="15" xfId="1" applyNumberFormat="1" applyFont="1" applyBorder="1" applyAlignment="1" applyProtection="1">
      <alignment horizontal="center" vertical="center"/>
      <protection hidden="1"/>
    </xf>
    <xf numFmtId="1" fontId="4" fillId="0" borderId="15" xfId="1" applyNumberFormat="1" applyFont="1" applyBorder="1" applyAlignment="1" applyProtection="1">
      <alignment horizontal="center" vertical="center"/>
      <protection hidden="1"/>
    </xf>
    <xf numFmtId="49" fontId="8" fillId="0" borderId="15" xfId="1" applyNumberFormat="1" applyFont="1" applyBorder="1" applyAlignment="1" applyProtection="1">
      <alignment horizontal="left" vertical="center" wrapText="1"/>
      <protection hidden="1"/>
    </xf>
    <xf numFmtId="164" fontId="8" fillId="0" borderId="15" xfId="1" applyNumberFormat="1" applyFont="1" applyBorder="1" applyAlignment="1" applyProtection="1">
      <alignment horizontal="right" vertical="center"/>
      <protection hidden="1"/>
    </xf>
    <xf numFmtId="1" fontId="8" fillId="0" borderId="16" xfId="1" applyNumberFormat="1" applyFont="1" applyBorder="1" applyAlignment="1" applyProtection="1">
      <alignment horizontal="center" vertical="center"/>
      <protection hidden="1"/>
    </xf>
    <xf numFmtId="49" fontId="8" fillId="0" borderId="16" xfId="1" applyNumberFormat="1" applyFont="1" applyBorder="1" applyAlignment="1" applyProtection="1">
      <alignment horizontal="left" vertical="center" wrapText="1"/>
      <protection hidden="1"/>
    </xf>
    <xf numFmtId="164" fontId="8" fillId="0" borderId="16" xfId="1" applyNumberFormat="1" applyFont="1" applyBorder="1" applyAlignment="1" applyProtection="1">
      <alignment horizontal="right" vertical="center"/>
      <protection hidden="1"/>
    </xf>
    <xf numFmtId="1" fontId="4" fillId="0" borderId="16" xfId="1" applyNumberFormat="1" applyFont="1" applyBorder="1" applyAlignment="1" applyProtection="1">
      <alignment horizontal="center" vertical="center"/>
      <protection hidden="1"/>
    </xf>
    <xf numFmtId="49" fontId="4" fillId="0" borderId="16" xfId="1" applyNumberFormat="1" applyFont="1" applyBorder="1" applyAlignment="1" applyProtection="1">
      <alignment horizontal="left" vertical="center" wrapText="1"/>
      <protection hidden="1"/>
    </xf>
    <xf numFmtId="164" fontId="4" fillId="0" borderId="16" xfId="1" applyNumberFormat="1" applyFont="1" applyBorder="1" applyAlignment="1" applyProtection="1">
      <alignment horizontal="right" vertical="center"/>
      <protection locked="0"/>
    </xf>
    <xf numFmtId="164" fontId="4" fillId="0" borderId="16" xfId="1" applyNumberFormat="1" applyFont="1" applyBorder="1" applyAlignment="1" applyProtection="1">
      <alignment horizontal="right" vertical="center"/>
      <protection hidden="1"/>
    </xf>
    <xf numFmtId="164" fontId="8" fillId="0" borderId="16" xfId="1" applyNumberFormat="1" applyFont="1" applyBorder="1" applyAlignment="1" applyProtection="1">
      <alignment horizontal="right" vertical="center"/>
      <protection locked="0"/>
    </xf>
    <xf numFmtId="164" fontId="9" fillId="0" borderId="16" xfId="1" applyNumberFormat="1" applyFont="1" applyBorder="1" applyAlignment="1" applyProtection="1">
      <alignment horizontal="right" vertical="center"/>
      <protection hidden="1"/>
    </xf>
    <xf numFmtId="0" fontId="1" fillId="0" borderId="0" xfId="1" applyAlignment="1" applyProtection="1">
      <alignment horizontal="left" vertical="center"/>
      <protection locked="0"/>
    </xf>
    <xf numFmtId="0" fontId="1" fillId="0" borderId="0" xfId="1" applyProtection="1">
      <protection locked="0"/>
    </xf>
    <xf numFmtId="49" fontId="2" fillId="0" borderId="0" xfId="2" applyNumberFormat="1" applyFont="1" applyAlignment="1" applyProtection="1">
      <alignment horizontal="center"/>
      <protection locked="0"/>
    </xf>
    <xf numFmtId="0" fontId="10" fillId="0" borderId="0" xfId="3" applyAlignment="1" applyProtection="1">
      <alignment horizontal="center"/>
      <protection locked="0"/>
    </xf>
    <xf numFmtId="0" fontId="10" fillId="0" borderId="0" xfId="3" applyAlignment="1">
      <alignment horizontal="center"/>
    </xf>
    <xf numFmtId="0" fontId="10" fillId="0" borderId="0" xfId="3"/>
    <xf numFmtId="49" fontId="4" fillId="0" borderId="0" xfId="3" applyNumberFormat="1" applyFont="1" applyAlignment="1" applyProtection="1">
      <alignment horizontal="center" vertical="top"/>
      <protection hidden="1"/>
    </xf>
    <xf numFmtId="0" fontId="12" fillId="0" borderId="0" xfId="2" applyFont="1" applyProtection="1">
      <protection hidden="1"/>
    </xf>
    <xf numFmtId="0" fontId="10" fillId="0" borderId="4" xfId="3" applyBorder="1" applyProtection="1">
      <protection locked="0"/>
    </xf>
    <xf numFmtId="49" fontId="11" fillId="0" borderId="0" xfId="2" applyNumberFormat="1" applyFont="1" applyAlignment="1" applyProtection="1">
      <alignment horizontal="center"/>
      <protection hidden="1"/>
    </xf>
    <xf numFmtId="49" fontId="11" fillId="0" borderId="0" xfId="2" applyNumberFormat="1" applyFont="1" applyAlignment="1" applyProtection="1">
      <alignment horizontal="center"/>
      <protection locked="0"/>
    </xf>
    <xf numFmtId="49" fontId="4" fillId="0" borderId="11" xfId="2" applyNumberFormat="1" applyFont="1" applyBorder="1" applyAlignment="1" applyProtection="1">
      <alignment horizontal="right"/>
      <protection hidden="1"/>
    </xf>
    <xf numFmtId="0" fontId="4" fillId="0" borderId="4" xfId="3" applyFont="1" applyBorder="1" applyAlignment="1" applyProtection="1">
      <alignment horizontal="center" vertical="center"/>
      <protection hidden="1"/>
    </xf>
    <xf numFmtId="49" fontId="9" fillId="0" borderId="4" xfId="2" applyNumberFormat="1" applyFont="1" applyBorder="1" applyAlignment="1" applyProtection="1">
      <alignment horizontal="center" vertical="center"/>
      <protection hidden="1"/>
    </xf>
    <xf numFmtId="0" fontId="4" fillId="0" borderId="4" xfId="2" applyFont="1" applyBorder="1" applyAlignment="1" applyProtection="1">
      <alignment horizontal="center" vertical="center"/>
      <protection hidden="1"/>
    </xf>
    <xf numFmtId="0" fontId="13" fillId="0" borderId="4" xfId="3" applyFont="1" applyBorder="1" applyAlignment="1" applyProtection="1">
      <alignment horizontal="center" vertical="center"/>
      <protection hidden="1"/>
    </xf>
    <xf numFmtId="0" fontId="9" fillId="0" borderId="15" xfId="2" applyFont="1" applyBorder="1" applyAlignment="1" applyProtection="1">
      <alignment horizontal="centerContinuous"/>
      <protection hidden="1"/>
    </xf>
    <xf numFmtId="49" fontId="9" fillId="0" borderId="15" xfId="2" applyNumberFormat="1" applyFont="1" applyBorder="1" applyProtection="1">
      <protection hidden="1"/>
    </xf>
    <xf numFmtId="1" fontId="4" fillId="0" borderId="15" xfId="2" applyNumberFormat="1" applyFont="1" applyBorder="1" applyAlignment="1" applyProtection="1">
      <alignment horizontal="center" vertical="center" wrapText="1"/>
      <protection hidden="1"/>
    </xf>
    <xf numFmtId="164" fontId="4" fillId="0" borderId="17" xfId="2" applyNumberFormat="1" applyFont="1" applyBorder="1" applyAlignment="1" applyProtection="1">
      <alignment horizontal="right" vertical="center" wrapText="1"/>
      <protection locked="0"/>
    </xf>
    <xf numFmtId="164" fontId="4" fillId="0" borderId="15" xfId="2" applyNumberFormat="1" applyFont="1" applyBorder="1" applyAlignment="1" applyProtection="1">
      <alignment horizontal="right" vertical="center"/>
      <protection locked="0"/>
    </xf>
    <xf numFmtId="0" fontId="9" fillId="0" borderId="16" xfId="2" applyFont="1" applyBorder="1" applyAlignment="1" applyProtection="1">
      <alignment horizontal="centerContinuous"/>
      <protection hidden="1"/>
    </xf>
    <xf numFmtId="49" fontId="9" fillId="0" borderId="16" xfId="3" applyNumberFormat="1" applyFont="1" applyBorder="1" applyProtection="1">
      <protection hidden="1"/>
    </xf>
    <xf numFmtId="1" fontId="4" fillId="0" borderId="16" xfId="2" applyNumberFormat="1" applyFont="1" applyBorder="1" applyAlignment="1" applyProtection="1">
      <alignment horizontal="center" vertical="center" wrapText="1"/>
      <protection hidden="1"/>
    </xf>
    <xf numFmtId="164" fontId="4" fillId="0" borderId="16" xfId="2" applyNumberFormat="1" applyFont="1" applyBorder="1" applyAlignment="1" applyProtection="1">
      <alignment horizontal="right" vertical="center" wrapText="1"/>
      <protection locked="0"/>
    </xf>
    <xf numFmtId="164" fontId="4" fillId="0" borderId="16" xfId="2" applyNumberFormat="1" applyFont="1" applyBorder="1" applyAlignment="1" applyProtection="1">
      <alignment horizontal="right" vertical="center"/>
      <protection locked="0"/>
    </xf>
    <xf numFmtId="0" fontId="12" fillId="0" borderId="0" xfId="2" applyFont="1"/>
    <xf numFmtId="1" fontId="9" fillId="0" borderId="16" xfId="2" applyNumberFormat="1" applyFont="1" applyBorder="1" applyProtection="1">
      <protection hidden="1"/>
    </xf>
    <xf numFmtId="49" fontId="3" fillId="0" borderId="16" xfId="2" applyNumberFormat="1" applyFont="1" applyBorder="1" applyAlignment="1" applyProtection="1">
      <alignment horizontal="left" vertical="center" wrapText="1"/>
      <protection hidden="1"/>
    </xf>
    <xf numFmtId="1" fontId="8" fillId="0" borderId="16" xfId="2" applyNumberFormat="1" applyFont="1" applyBorder="1" applyAlignment="1" applyProtection="1">
      <alignment horizontal="center" vertical="center" wrapText="1"/>
      <protection hidden="1"/>
    </xf>
    <xf numFmtId="164" fontId="8" fillId="0" borderId="16" xfId="2" applyNumberFormat="1" applyFont="1" applyBorder="1" applyAlignment="1" applyProtection="1">
      <alignment horizontal="right" vertical="center"/>
      <protection hidden="1"/>
    </xf>
    <xf numFmtId="164" fontId="8" fillId="0" borderId="16" xfId="2" applyNumberFormat="1" applyFont="1" applyBorder="1" applyAlignment="1" applyProtection="1">
      <alignment horizontal="right" vertical="center"/>
      <protection locked="0"/>
    </xf>
    <xf numFmtId="49" fontId="9" fillId="0" borderId="16" xfId="2" applyNumberFormat="1" applyFont="1" applyBorder="1" applyAlignment="1" applyProtection="1">
      <alignment horizontal="left" vertical="center" wrapText="1"/>
      <protection hidden="1"/>
    </xf>
    <xf numFmtId="164" fontId="8" fillId="0" borderId="16" xfId="2" applyNumberFormat="1" applyFont="1" applyBorder="1" applyAlignment="1" applyProtection="1">
      <alignment horizontal="right" vertical="center" wrapText="1"/>
      <protection hidden="1"/>
    </xf>
    <xf numFmtId="164" fontId="8" fillId="0" borderId="16" xfId="2" applyNumberFormat="1" applyFont="1" applyBorder="1" applyAlignment="1" applyProtection="1">
      <alignment horizontal="center" vertical="center" wrapText="1"/>
      <protection hidden="1"/>
    </xf>
    <xf numFmtId="1" fontId="9" fillId="0" borderId="16" xfId="2" applyNumberFormat="1" applyFont="1" applyBorder="1" applyAlignment="1" applyProtection="1">
      <alignment horizontal="center" vertical="center" wrapText="1"/>
      <protection hidden="1"/>
    </xf>
    <xf numFmtId="164" fontId="9" fillId="0" borderId="16" xfId="2" applyNumberFormat="1" applyFont="1" applyBorder="1" applyAlignment="1" applyProtection="1">
      <alignment horizontal="center" vertical="center" wrapText="1"/>
      <protection hidden="1"/>
    </xf>
    <xf numFmtId="1" fontId="9" fillId="0" borderId="0" xfId="2" applyNumberFormat="1" applyFont="1" applyAlignment="1" applyProtection="1">
      <alignment horizontal="left" vertical="center"/>
      <protection hidden="1"/>
    </xf>
    <xf numFmtId="0" fontId="10" fillId="0" borderId="0" xfId="3" applyAlignment="1" applyProtection="1">
      <alignment horizontal="left" vertical="center"/>
      <protection hidden="1"/>
    </xf>
    <xf numFmtId="1" fontId="9" fillId="0" borderId="0" xfId="2" applyNumberFormat="1" applyFont="1" applyAlignment="1" applyProtection="1">
      <alignment horizontal="center" vertical="center" wrapText="1"/>
      <protection hidden="1"/>
    </xf>
    <xf numFmtId="164" fontId="9" fillId="0" borderId="0" xfId="2" applyNumberFormat="1" applyFont="1" applyAlignment="1" applyProtection="1">
      <alignment horizontal="center" vertical="center" wrapText="1"/>
      <protection hidden="1"/>
    </xf>
    <xf numFmtId="164" fontId="8" fillId="0" borderId="0" xfId="2" applyNumberFormat="1" applyFont="1" applyAlignment="1" applyProtection="1">
      <alignment horizontal="right" vertical="center"/>
      <protection locked="0"/>
    </xf>
    <xf numFmtId="0" fontId="10" fillId="0" borderId="0" xfId="3" applyAlignment="1">
      <alignment horizontal="center" vertical="center"/>
    </xf>
    <xf numFmtId="49" fontId="2" fillId="0" borderId="0" xfId="1" applyNumberFormat="1" applyFont="1" applyAlignment="1" applyProtection="1">
      <alignment horizontal="left" vertical="center" wrapText="1"/>
      <protection hidden="1"/>
    </xf>
    <xf numFmtId="0" fontId="1" fillId="0" borderId="0" xfId="1" applyAlignment="1">
      <alignment horizontal="left" vertical="center" wrapText="1"/>
    </xf>
    <xf numFmtId="0" fontId="6" fillId="0" borderId="0" xfId="1" applyFont="1" applyProtection="1">
      <protection locked="0"/>
    </xf>
    <xf numFmtId="49" fontId="2" fillId="0" borderId="0" xfId="1" applyNumberFormat="1" applyFont="1" applyAlignment="1" applyProtection="1">
      <alignment horizontal="center" vertical="center"/>
      <protection hidden="1"/>
    </xf>
    <xf numFmtId="1" fontId="8" fillId="0" borderId="4" xfId="1" applyNumberFormat="1" applyFont="1" applyBorder="1" applyAlignment="1" applyProtection="1">
      <alignment horizontal="center" vertical="center"/>
      <protection locked="0"/>
    </xf>
    <xf numFmtId="49" fontId="8" fillId="0" borderId="0" xfId="1" applyNumberFormat="1" applyFont="1" applyAlignment="1" applyProtection="1">
      <alignment horizontal="left" vertical="center" wrapText="1"/>
      <protection hidden="1"/>
    </xf>
    <xf numFmtId="0" fontId="8" fillId="0" borderId="0" xfId="1" applyFont="1" applyAlignment="1">
      <alignment horizontal="left" vertical="center" wrapText="1"/>
    </xf>
    <xf numFmtId="1" fontId="2" fillId="0" borderId="13" xfId="1" applyNumberFormat="1" applyFont="1" applyBorder="1" applyAlignment="1" applyProtection="1">
      <alignment horizontal="center" vertical="center"/>
      <protection hidden="1"/>
    </xf>
    <xf numFmtId="1" fontId="2" fillId="0" borderId="14" xfId="1" applyNumberFormat="1" applyFont="1" applyBorder="1" applyAlignment="1" applyProtection="1">
      <alignment horizontal="center" vertical="center"/>
      <protection hidden="1"/>
    </xf>
    <xf numFmtId="0" fontId="1" fillId="0" borderId="11" xfId="1" applyBorder="1" applyAlignment="1" applyProtection="1">
      <alignment horizontal="left" vertical="center" wrapText="1"/>
      <protection locked="0"/>
    </xf>
    <xf numFmtId="0" fontId="9" fillId="0" borderId="6" xfId="1" applyFont="1" applyBorder="1"/>
    <xf numFmtId="0" fontId="1" fillId="0" borderId="6" xfId="1" applyBorder="1"/>
    <xf numFmtId="49" fontId="4" fillId="0" borderId="2" xfId="1" applyNumberFormat="1" applyFont="1" applyBorder="1" applyAlignment="1" applyProtection="1">
      <alignment horizontal="center" vertical="center"/>
      <protection hidden="1"/>
    </xf>
    <xf numFmtId="49" fontId="4" fillId="0" borderId="0" xfId="1" applyNumberFormat="1" applyFont="1" applyAlignment="1" applyProtection="1">
      <alignment horizontal="right" vertical="center"/>
      <protection hidden="1"/>
    </xf>
    <xf numFmtId="49" fontId="4" fillId="0" borderId="3" xfId="1" applyNumberFormat="1" applyFont="1" applyBorder="1" applyAlignment="1" applyProtection="1">
      <alignment horizontal="right" vertical="center"/>
      <protection hidden="1"/>
    </xf>
    <xf numFmtId="0" fontId="4" fillId="0" borderId="5" xfId="1" applyFont="1" applyBorder="1" applyAlignment="1" applyProtection="1">
      <alignment horizontal="center" vertical="center" wrapText="1"/>
      <protection hidden="1"/>
    </xf>
    <xf numFmtId="0" fontId="1" fillId="0" borderId="6" xfId="1" applyBorder="1" applyAlignment="1">
      <alignment horizontal="center" vertical="center" wrapText="1"/>
    </xf>
    <xf numFmtId="0" fontId="1" fillId="0" borderId="8" xfId="1" applyBorder="1" applyAlignment="1">
      <alignment horizontal="center" vertical="center" wrapText="1"/>
    </xf>
    <xf numFmtId="0" fontId="1" fillId="0" borderId="0" xfId="1" applyAlignment="1">
      <alignment horizontal="center" vertical="center" wrapText="1"/>
    </xf>
    <xf numFmtId="0" fontId="1" fillId="0" borderId="10" xfId="1" applyBorder="1" applyAlignment="1">
      <alignment horizontal="center" vertical="center" wrapText="1"/>
    </xf>
    <xf numFmtId="0" fontId="1" fillId="0" borderId="11" xfId="1" applyBorder="1" applyAlignment="1">
      <alignment horizontal="center" vertical="center" wrapText="1"/>
    </xf>
    <xf numFmtId="0" fontId="4" fillId="0" borderId="7" xfId="1" applyFont="1" applyBorder="1" applyAlignment="1">
      <alignment horizontal="center" vertical="center"/>
    </xf>
    <xf numFmtId="0" fontId="4" fillId="0" borderId="9" xfId="1" applyFont="1" applyBorder="1" applyAlignment="1">
      <alignment horizontal="center" vertical="center"/>
    </xf>
    <xf numFmtId="0" fontId="4" fillId="0" borderId="12" xfId="1" applyFont="1" applyBorder="1" applyAlignment="1">
      <alignment horizontal="center" vertical="center"/>
    </xf>
    <xf numFmtId="0" fontId="7" fillId="0" borderId="7" xfId="1" applyFont="1" applyBorder="1" applyAlignment="1">
      <alignment horizontal="center" vertical="center" wrapText="1"/>
    </xf>
    <xf numFmtId="0" fontId="7" fillId="0" borderId="9" xfId="1" applyFont="1" applyBorder="1" applyAlignment="1">
      <alignment horizontal="center" vertical="center" wrapText="1"/>
    </xf>
    <xf numFmtId="0" fontId="7" fillId="0" borderId="12" xfId="1" applyFont="1" applyBorder="1" applyAlignment="1">
      <alignment horizontal="center" vertical="center" wrapText="1"/>
    </xf>
    <xf numFmtId="0" fontId="4" fillId="0" borderId="7" xfId="1" applyFont="1" applyBorder="1" applyAlignment="1">
      <alignment horizontal="center" vertical="center" wrapText="1"/>
    </xf>
    <xf numFmtId="0" fontId="4" fillId="0" borderId="9" xfId="1" applyFont="1" applyBorder="1" applyAlignment="1">
      <alignment horizontal="center" vertical="center" wrapText="1"/>
    </xf>
    <xf numFmtId="0" fontId="4" fillId="0" borderId="12" xfId="1" applyFont="1" applyBorder="1" applyAlignment="1">
      <alignment horizontal="center" vertical="center" wrapText="1"/>
    </xf>
    <xf numFmtId="49" fontId="4" fillId="0" borderId="0" xfId="1" applyNumberFormat="1" applyFont="1" applyAlignment="1" applyProtection="1">
      <alignment horizontal="center" vertical="center"/>
      <protection locked="0"/>
    </xf>
    <xf numFmtId="49" fontId="2" fillId="0" borderId="0" xfId="1" applyNumberFormat="1" applyFont="1" applyProtection="1">
      <protection hidden="1"/>
    </xf>
    <xf numFmtId="0" fontId="3" fillId="0" borderId="0" xfId="1" applyFont="1"/>
    <xf numFmtId="0" fontId="1" fillId="0" borderId="1" xfId="1" applyBorder="1" applyAlignment="1" applyProtection="1">
      <alignment horizontal="left" vertical="center"/>
      <protection locked="0"/>
    </xf>
    <xf numFmtId="0" fontId="5" fillId="0" borderId="0" xfId="1" applyFont="1" applyAlignment="1" applyProtection="1">
      <alignment horizontal="center" vertical="center"/>
      <protection hidden="1"/>
    </xf>
    <xf numFmtId="0" fontId="4" fillId="0" borderId="0" xfId="1" applyFont="1"/>
    <xf numFmtId="49" fontId="3" fillId="0" borderId="0" xfId="1" applyNumberFormat="1" applyFont="1" applyAlignment="1" applyProtection="1">
      <alignment horizontal="left" vertical="center"/>
      <protection locked="0"/>
    </xf>
    <xf numFmtId="49" fontId="6" fillId="0" borderId="0" xfId="1" applyNumberFormat="1" applyFont="1" applyAlignment="1" applyProtection="1">
      <alignment horizontal="center" vertical="center"/>
      <protection locked="0"/>
    </xf>
    <xf numFmtId="0" fontId="11" fillId="0" borderId="0" xfId="3" applyFont="1" applyAlignment="1" applyProtection="1">
      <alignment horizontal="center"/>
      <protection locked="0"/>
    </xf>
    <xf numFmtId="0" fontId="11" fillId="0" borderId="0" xfId="3" applyFont="1" applyAlignment="1">
      <alignment horizontal="center"/>
    </xf>
    <xf numFmtId="49" fontId="11" fillId="0" borderId="0" xfId="2" applyNumberFormat="1" applyFont="1" applyAlignment="1" applyProtection="1">
      <alignment horizontal="center" vertical="center"/>
      <protection hidden="1"/>
    </xf>
    <xf numFmtId="0" fontId="11" fillId="0" borderId="0" xfId="3" applyFont="1" applyAlignment="1">
      <alignment horizontal="center" vertical="center"/>
    </xf>
    <xf numFmtId="0" fontId="12" fillId="0" borderId="0" xfId="2" applyFont="1" applyAlignment="1">
      <alignment horizontal="right"/>
    </xf>
    <xf numFmtId="0" fontId="10" fillId="0" borderId="3" xfId="3" applyBorder="1" applyAlignment="1">
      <alignment horizontal="right"/>
    </xf>
    <xf numFmtId="49" fontId="4" fillId="0" borderId="7" xfId="2" applyNumberFormat="1" applyFont="1" applyBorder="1" applyAlignment="1" applyProtection="1">
      <alignment horizontal="center" vertical="center" wrapText="1"/>
      <protection hidden="1"/>
    </xf>
    <xf numFmtId="49" fontId="4" fillId="0" borderId="12" xfId="3" applyNumberFormat="1" applyFont="1" applyBorder="1" applyAlignment="1" applyProtection="1">
      <alignment horizontal="center" wrapText="1"/>
      <protection hidden="1"/>
    </xf>
    <xf numFmtId="49" fontId="9" fillId="0" borderId="7" xfId="2" applyNumberFormat="1" applyFont="1" applyBorder="1" applyAlignment="1" applyProtection="1">
      <alignment horizontal="center" vertical="center" wrapText="1"/>
      <protection hidden="1"/>
    </xf>
    <xf numFmtId="0" fontId="10" fillId="0" borderId="12" xfId="3" applyBorder="1" applyAlignment="1">
      <alignment horizontal="center" vertical="center" wrapText="1"/>
    </xf>
    <xf numFmtId="0" fontId="9" fillId="0" borderId="12" xfId="3" applyFont="1" applyBorder="1" applyAlignment="1" applyProtection="1">
      <alignment horizontal="center" vertical="center" wrapText="1"/>
      <protection hidden="1"/>
    </xf>
    <xf numFmtId="49" fontId="9" fillId="0" borderId="7" xfId="2" applyNumberFormat="1" applyFont="1" applyBorder="1" applyAlignment="1" applyProtection="1">
      <alignment horizontal="center" vertical="center"/>
      <protection hidden="1"/>
    </xf>
    <xf numFmtId="0" fontId="9" fillId="0" borderId="12" xfId="3" applyFont="1" applyBorder="1" applyAlignment="1" applyProtection="1">
      <alignment horizontal="center" vertical="center"/>
      <protection hidden="1"/>
    </xf>
    <xf numFmtId="0" fontId="4" fillId="0" borderId="0" xfId="4" applyFont="1" applyAlignment="1">
      <alignment horizontal="left" vertical="top" wrapText="1"/>
    </xf>
    <xf numFmtId="0" fontId="10" fillId="0" borderId="11" xfId="3" applyBorder="1" applyAlignment="1" applyProtection="1">
      <alignment horizontal="left" vertical="center"/>
      <protection locked="0"/>
    </xf>
    <xf numFmtId="0" fontId="13" fillId="0" borderId="6" xfId="3" applyFont="1" applyBorder="1" applyAlignment="1" applyProtection="1">
      <alignment horizontal="left" vertical="center"/>
      <protection hidden="1"/>
    </xf>
    <xf numFmtId="0" fontId="13" fillId="0" borderId="6" xfId="3" applyFont="1" applyBorder="1" applyProtection="1">
      <protection hidden="1"/>
    </xf>
    <xf numFmtId="0" fontId="4" fillId="0" borderId="1" xfId="1" applyFont="1" applyBorder="1" applyAlignment="1" applyProtection="1">
      <alignment horizontal="left" vertical="center"/>
      <protection locked="0"/>
    </xf>
    <xf numFmtId="49" fontId="2" fillId="0" borderId="0" xfId="1" applyNumberFormat="1" applyFont="1" applyAlignment="1" applyProtection="1">
      <alignment wrapText="1"/>
      <protection hidden="1"/>
    </xf>
    <xf numFmtId="49" fontId="2" fillId="0" borderId="0" xfId="1" applyNumberFormat="1" applyFont="1" applyAlignment="1" applyProtection="1">
      <alignment horizontal="left" vertical="center" wrapText="1"/>
      <protection hidden="1"/>
    </xf>
    <xf numFmtId="0" fontId="8" fillId="0" borderId="0" xfId="1" applyFont="1" applyAlignment="1">
      <alignment horizontal="center" vertical="center"/>
    </xf>
    <xf numFmtId="0" fontId="5" fillId="0" borderId="1" xfId="1" applyFont="1" applyBorder="1" applyAlignment="1" applyProtection="1">
      <alignment horizontal="left" vertical="center" wrapText="1"/>
      <protection locked="0"/>
    </xf>
    <xf numFmtId="0" fontId="5" fillId="0" borderId="2" xfId="1" applyFont="1" applyBorder="1" applyAlignment="1" applyProtection="1">
      <alignment horizontal="center" vertical="center" wrapText="1"/>
      <protection hidden="1"/>
    </xf>
    <xf numFmtId="0" fontId="1" fillId="0" borderId="0" xfId="1" applyAlignment="1">
      <alignment horizontal="center" vertical="center"/>
    </xf>
    <xf numFmtId="49" fontId="4" fillId="0" borderId="0" xfId="1" applyNumberFormat="1" applyFont="1" applyAlignment="1" applyProtection="1">
      <alignment horizontal="center" vertical="center" wrapText="1"/>
      <protection hidden="1"/>
    </xf>
    <xf numFmtId="49" fontId="5" fillId="0" borderId="0" xfId="1" applyNumberFormat="1" applyFont="1" applyAlignment="1" applyProtection="1">
      <alignment horizontal="center" vertical="center" wrapText="1"/>
      <protection hidden="1"/>
    </xf>
    <xf numFmtId="0" fontId="1" fillId="0" borderId="0" xfId="1" applyAlignment="1" applyProtection="1">
      <alignment horizontal="center" vertical="center" wrapText="1"/>
      <protection hidden="1"/>
    </xf>
    <xf numFmtId="0" fontId="3" fillId="0" borderId="0" xfId="1" applyFont="1" applyAlignment="1" applyProtection="1">
      <alignment horizontal="left" vertical="center"/>
      <protection locked="0"/>
    </xf>
    <xf numFmtId="0" fontId="6" fillId="0" borderId="0" xfId="1" applyFont="1" applyAlignment="1" applyProtection="1">
      <alignment horizontal="left" vertical="center"/>
      <protection locked="0"/>
    </xf>
    <xf numFmtId="0" fontId="6" fillId="0" borderId="0" xfId="1" applyFont="1" applyAlignment="1" applyProtection="1">
      <alignment horizontal="center" vertical="center"/>
      <protection locked="0"/>
    </xf>
    <xf numFmtId="49" fontId="9" fillId="0" borderId="0" xfId="1" applyNumberFormat="1" applyFont="1" applyAlignment="1" applyProtection="1">
      <alignment horizontal="center" vertical="center"/>
      <protection locked="0"/>
    </xf>
    <xf numFmtId="49" fontId="1" fillId="0" borderId="0" xfId="1" applyNumberFormat="1" applyAlignment="1" applyProtection="1">
      <alignment horizontal="center" vertical="center"/>
      <protection locked="0"/>
    </xf>
    <xf numFmtId="49" fontId="5" fillId="0" borderId="2" xfId="1" applyNumberFormat="1" applyFont="1" applyBorder="1" applyAlignment="1" applyProtection="1">
      <alignment horizontal="center" vertical="center"/>
      <protection hidden="1"/>
    </xf>
    <xf numFmtId="49" fontId="2" fillId="0" borderId="0" xfId="1" applyNumberFormat="1" applyFont="1" applyAlignment="1" applyProtection="1">
      <alignment horizontal="right" vertical="center"/>
      <protection hidden="1"/>
    </xf>
    <xf numFmtId="49" fontId="2" fillId="0" borderId="3" xfId="1" applyNumberFormat="1" applyFont="1" applyBorder="1" applyAlignment="1" applyProtection="1">
      <alignment horizontal="right" vertical="center"/>
      <protection hidden="1"/>
    </xf>
    <xf numFmtId="49" fontId="8" fillId="0" borderId="0" xfId="1" applyNumberFormat="1" applyFont="1" applyAlignment="1" applyProtection="1">
      <alignment horizontal="center" vertical="center"/>
      <protection hidden="1"/>
    </xf>
    <xf numFmtId="49" fontId="8" fillId="0" borderId="0" xfId="1" applyNumberFormat="1" applyFont="1" applyAlignment="1" applyProtection="1">
      <alignment horizontal="center" vertical="center" wrapText="1"/>
      <protection hidden="1"/>
    </xf>
    <xf numFmtId="0" fontId="8" fillId="0" borderId="0" xfId="1" applyFont="1" applyAlignment="1">
      <alignment horizontal="center" vertical="center" wrapText="1"/>
    </xf>
    <xf numFmtId="1" fontId="2" fillId="0" borderId="4" xfId="1" applyNumberFormat="1" applyFont="1" applyBorder="1" applyAlignment="1" applyProtection="1">
      <alignment horizontal="center" vertical="center"/>
      <protection hidden="1"/>
    </xf>
    <xf numFmtId="49" fontId="4" fillId="0" borderId="1" xfId="1" applyNumberFormat="1" applyFont="1" applyBorder="1" applyAlignment="1" applyProtection="1">
      <alignment horizontal="center" vertical="center"/>
      <protection locked="0"/>
    </xf>
    <xf numFmtId="49" fontId="4" fillId="0" borderId="18" xfId="1" applyNumberFormat="1" applyFont="1" applyBorder="1" applyAlignment="1" applyProtection="1">
      <alignment horizontal="center" vertical="center"/>
      <protection locked="0"/>
    </xf>
    <xf numFmtId="49" fontId="2" fillId="0" borderId="2" xfId="1" applyNumberFormat="1" applyFont="1" applyBorder="1" applyAlignment="1" applyProtection="1">
      <alignment horizontal="center" vertical="center"/>
      <protection hidden="1"/>
    </xf>
    <xf numFmtId="0" fontId="4" fillId="0" borderId="7" xfId="1" applyFont="1" applyBorder="1" applyAlignment="1" applyProtection="1">
      <alignment horizontal="center" vertical="center" wrapText="1"/>
      <protection hidden="1"/>
    </xf>
    <xf numFmtId="0" fontId="4" fillId="0" borderId="9" xfId="1" applyFont="1" applyBorder="1" applyAlignment="1" applyProtection="1">
      <alignment horizontal="center" vertical="center" wrapText="1"/>
      <protection hidden="1"/>
    </xf>
    <xf numFmtId="0" fontId="4" fillId="0" borderId="12" xfId="1" applyFont="1" applyBorder="1" applyAlignment="1" applyProtection="1">
      <alignment horizontal="center" vertical="center" wrapText="1"/>
      <protection hidden="1"/>
    </xf>
    <xf numFmtId="0" fontId="5" fillId="0" borderId="7" xfId="1" applyFont="1" applyBorder="1" applyAlignment="1">
      <alignment horizontal="center" vertical="center" wrapText="1"/>
    </xf>
    <xf numFmtId="0" fontId="5" fillId="0" borderId="9" xfId="1" applyFont="1" applyBorder="1" applyAlignment="1">
      <alignment horizontal="center" vertical="center" wrapText="1"/>
    </xf>
    <xf numFmtId="0" fontId="5" fillId="0" borderId="12" xfId="1" applyFont="1" applyBorder="1" applyAlignment="1">
      <alignment horizontal="center" vertical="center" wrapText="1"/>
    </xf>
  </cellXfs>
  <cellStyles count="5">
    <cellStyle name="Įprastas" xfId="0" builtinId="0"/>
    <cellStyle name="Įprastas 2" xfId="1" xr:uid="{59A20B9C-A760-4BE1-A3B2-412FCAEDFAA8}"/>
    <cellStyle name="Įprastas 2 2" xfId="4" xr:uid="{72DA9C61-40D8-426B-BE6E-9D31BE889A63}"/>
    <cellStyle name="Įprastas 3" xfId="3" xr:uid="{1E57E230-CFB8-47BD-8FDE-2CCBAFEE2541}"/>
    <cellStyle name="Normal_SAVAPYSsssss" xfId="2" xr:uid="{3BAC271C-1A4F-4EE9-ABF3-6C16400BA08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A8584E-6D97-4D11-9145-49108F1FAE09}">
  <dimension ref="A1:P142"/>
  <sheetViews>
    <sheetView topLeftCell="A118" zoomScale="120" zoomScaleNormal="120" workbookViewId="0">
      <selection activeCell="B133" sqref="B133:L133"/>
    </sheetView>
  </sheetViews>
  <sheetFormatPr defaultRowHeight="12" x14ac:dyDescent="0.2"/>
  <cols>
    <col min="1" max="3" width="2.25" style="1" customWidth="1"/>
    <col min="4" max="6" width="2.375" style="1" customWidth="1"/>
    <col min="7" max="7" width="26.125" style="1" customWidth="1"/>
    <col min="8" max="8" width="4" style="1" customWidth="1"/>
    <col min="9" max="9" width="12.5" style="1" customWidth="1"/>
    <col min="10" max="10" width="12.875" style="1" customWidth="1"/>
    <col min="11" max="11" width="4.125" style="1" customWidth="1"/>
    <col min="12" max="12" width="4.875" style="1" customWidth="1"/>
    <col min="13" max="13" width="4.375" style="1" customWidth="1"/>
    <col min="14" max="14" width="4.125" style="1" customWidth="1"/>
    <col min="15" max="256" width="9" style="1"/>
    <col min="257" max="259" width="2.25" style="1" customWidth="1"/>
    <col min="260" max="262" width="2.375" style="1" customWidth="1"/>
    <col min="263" max="263" width="26.125" style="1" customWidth="1"/>
    <col min="264" max="264" width="4" style="1" customWidth="1"/>
    <col min="265" max="265" width="12.5" style="1" customWidth="1"/>
    <col min="266" max="266" width="12.875" style="1" customWidth="1"/>
    <col min="267" max="267" width="4.125" style="1" customWidth="1"/>
    <col min="268" max="268" width="4.875" style="1" customWidth="1"/>
    <col min="269" max="269" width="4.375" style="1" customWidth="1"/>
    <col min="270" max="270" width="4.125" style="1" customWidth="1"/>
    <col min="271" max="512" width="9" style="1"/>
    <col min="513" max="515" width="2.25" style="1" customWidth="1"/>
    <col min="516" max="518" width="2.375" style="1" customWidth="1"/>
    <col min="519" max="519" width="26.125" style="1" customWidth="1"/>
    <col min="520" max="520" width="4" style="1" customWidth="1"/>
    <col min="521" max="521" width="12.5" style="1" customWidth="1"/>
    <col min="522" max="522" width="12.875" style="1" customWidth="1"/>
    <col min="523" max="523" width="4.125" style="1" customWidth="1"/>
    <col min="524" max="524" width="4.875" style="1" customWidth="1"/>
    <col min="525" max="525" width="4.375" style="1" customWidth="1"/>
    <col min="526" max="526" width="4.125" style="1" customWidth="1"/>
    <col min="527" max="768" width="9" style="1"/>
    <col min="769" max="771" width="2.25" style="1" customWidth="1"/>
    <col min="772" max="774" width="2.375" style="1" customWidth="1"/>
    <col min="775" max="775" width="26.125" style="1" customWidth="1"/>
    <col min="776" max="776" width="4" style="1" customWidth="1"/>
    <col min="777" max="777" width="12.5" style="1" customWidth="1"/>
    <col min="778" max="778" width="12.875" style="1" customWidth="1"/>
    <col min="779" max="779" width="4.125" style="1" customWidth="1"/>
    <col min="780" max="780" width="4.875" style="1" customWidth="1"/>
    <col min="781" max="781" width="4.375" style="1" customWidth="1"/>
    <col min="782" max="782" width="4.125" style="1" customWidth="1"/>
    <col min="783" max="1024" width="9" style="1"/>
    <col min="1025" max="1027" width="2.25" style="1" customWidth="1"/>
    <col min="1028" max="1030" width="2.375" style="1" customWidth="1"/>
    <col min="1031" max="1031" width="26.125" style="1" customWidth="1"/>
    <col min="1032" max="1032" width="4" style="1" customWidth="1"/>
    <col min="1033" max="1033" width="12.5" style="1" customWidth="1"/>
    <col min="1034" max="1034" width="12.875" style="1" customWidth="1"/>
    <col min="1035" max="1035" width="4.125" style="1" customWidth="1"/>
    <col min="1036" max="1036" width="4.875" style="1" customWidth="1"/>
    <col min="1037" max="1037" width="4.375" style="1" customWidth="1"/>
    <col min="1038" max="1038" width="4.125" style="1" customWidth="1"/>
    <col min="1039" max="1280" width="9" style="1"/>
    <col min="1281" max="1283" width="2.25" style="1" customWidth="1"/>
    <col min="1284" max="1286" width="2.375" style="1" customWidth="1"/>
    <col min="1287" max="1287" width="26.125" style="1" customWidth="1"/>
    <col min="1288" max="1288" width="4" style="1" customWidth="1"/>
    <col min="1289" max="1289" width="12.5" style="1" customWidth="1"/>
    <col min="1290" max="1290" width="12.875" style="1" customWidth="1"/>
    <col min="1291" max="1291" width="4.125" style="1" customWidth="1"/>
    <col min="1292" max="1292" width="4.875" style="1" customWidth="1"/>
    <col min="1293" max="1293" width="4.375" style="1" customWidth="1"/>
    <col min="1294" max="1294" width="4.125" style="1" customWidth="1"/>
    <col min="1295" max="1536" width="9" style="1"/>
    <col min="1537" max="1539" width="2.25" style="1" customWidth="1"/>
    <col min="1540" max="1542" width="2.375" style="1" customWidth="1"/>
    <col min="1543" max="1543" width="26.125" style="1" customWidth="1"/>
    <col min="1544" max="1544" width="4" style="1" customWidth="1"/>
    <col min="1545" max="1545" width="12.5" style="1" customWidth="1"/>
    <col min="1546" max="1546" width="12.875" style="1" customWidth="1"/>
    <col min="1547" max="1547" width="4.125" style="1" customWidth="1"/>
    <col min="1548" max="1548" width="4.875" style="1" customWidth="1"/>
    <col min="1549" max="1549" width="4.375" style="1" customWidth="1"/>
    <col min="1550" max="1550" width="4.125" style="1" customWidth="1"/>
    <col min="1551" max="1792" width="9" style="1"/>
    <col min="1793" max="1795" width="2.25" style="1" customWidth="1"/>
    <col min="1796" max="1798" width="2.375" style="1" customWidth="1"/>
    <col min="1799" max="1799" width="26.125" style="1" customWidth="1"/>
    <col min="1800" max="1800" width="4" style="1" customWidth="1"/>
    <col min="1801" max="1801" width="12.5" style="1" customWidth="1"/>
    <col min="1802" max="1802" width="12.875" style="1" customWidth="1"/>
    <col min="1803" max="1803" width="4.125" style="1" customWidth="1"/>
    <col min="1804" max="1804" width="4.875" style="1" customWidth="1"/>
    <col min="1805" max="1805" width="4.375" style="1" customWidth="1"/>
    <col min="1806" max="1806" width="4.125" style="1" customWidth="1"/>
    <col min="1807" max="2048" width="9" style="1"/>
    <col min="2049" max="2051" width="2.25" style="1" customWidth="1"/>
    <col min="2052" max="2054" width="2.375" style="1" customWidth="1"/>
    <col min="2055" max="2055" width="26.125" style="1" customWidth="1"/>
    <col min="2056" max="2056" width="4" style="1" customWidth="1"/>
    <col min="2057" max="2057" width="12.5" style="1" customWidth="1"/>
    <col min="2058" max="2058" width="12.875" style="1" customWidth="1"/>
    <col min="2059" max="2059" width="4.125" style="1" customWidth="1"/>
    <col min="2060" max="2060" width="4.875" style="1" customWidth="1"/>
    <col min="2061" max="2061" width="4.375" style="1" customWidth="1"/>
    <col min="2062" max="2062" width="4.125" style="1" customWidth="1"/>
    <col min="2063" max="2304" width="9" style="1"/>
    <col min="2305" max="2307" width="2.25" style="1" customWidth="1"/>
    <col min="2308" max="2310" width="2.375" style="1" customWidth="1"/>
    <col min="2311" max="2311" width="26.125" style="1" customWidth="1"/>
    <col min="2312" max="2312" width="4" style="1" customWidth="1"/>
    <col min="2313" max="2313" width="12.5" style="1" customWidth="1"/>
    <col min="2314" max="2314" width="12.875" style="1" customWidth="1"/>
    <col min="2315" max="2315" width="4.125" style="1" customWidth="1"/>
    <col min="2316" max="2316" width="4.875" style="1" customWidth="1"/>
    <col min="2317" max="2317" width="4.375" style="1" customWidth="1"/>
    <col min="2318" max="2318" width="4.125" style="1" customWidth="1"/>
    <col min="2319" max="2560" width="9" style="1"/>
    <col min="2561" max="2563" width="2.25" style="1" customWidth="1"/>
    <col min="2564" max="2566" width="2.375" style="1" customWidth="1"/>
    <col min="2567" max="2567" width="26.125" style="1" customWidth="1"/>
    <col min="2568" max="2568" width="4" style="1" customWidth="1"/>
    <col min="2569" max="2569" width="12.5" style="1" customWidth="1"/>
    <col min="2570" max="2570" width="12.875" style="1" customWidth="1"/>
    <col min="2571" max="2571" width="4.125" style="1" customWidth="1"/>
    <col min="2572" max="2572" width="4.875" style="1" customWidth="1"/>
    <col min="2573" max="2573" width="4.375" style="1" customWidth="1"/>
    <col min="2574" max="2574" width="4.125" style="1" customWidth="1"/>
    <col min="2575" max="2816" width="9" style="1"/>
    <col min="2817" max="2819" width="2.25" style="1" customWidth="1"/>
    <col min="2820" max="2822" width="2.375" style="1" customWidth="1"/>
    <col min="2823" max="2823" width="26.125" style="1" customWidth="1"/>
    <col min="2824" max="2824" width="4" style="1" customWidth="1"/>
    <col min="2825" max="2825" width="12.5" style="1" customWidth="1"/>
    <col min="2826" max="2826" width="12.875" style="1" customWidth="1"/>
    <col min="2827" max="2827" width="4.125" style="1" customWidth="1"/>
    <col min="2828" max="2828" width="4.875" style="1" customWidth="1"/>
    <col min="2829" max="2829" width="4.375" style="1" customWidth="1"/>
    <col min="2830" max="2830" width="4.125" style="1" customWidth="1"/>
    <col min="2831" max="3072" width="9" style="1"/>
    <col min="3073" max="3075" width="2.25" style="1" customWidth="1"/>
    <col min="3076" max="3078" width="2.375" style="1" customWidth="1"/>
    <col min="3079" max="3079" width="26.125" style="1" customWidth="1"/>
    <col min="3080" max="3080" width="4" style="1" customWidth="1"/>
    <col min="3081" max="3081" width="12.5" style="1" customWidth="1"/>
    <col min="3082" max="3082" width="12.875" style="1" customWidth="1"/>
    <col min="3083" max="3083" width="4.125" style="1" customWidth="1"/>
    <col min="3084" max="3084" width="4.875" style="1" customWidth="1"/>
    <col min="3085" max="3085" width="4.375" style="1" customWidth="1"/>
    <col min="3086" max="3086" width="4.125" style="1" customWidth="1"/>
    <col min="3087" max="3328" width="9" style="1"/>
    <col min="3329" max="3331" width="2.25" style="1" customWidth="1"/>
    <col min="3332" max="3334" width="2.375" style="1" customWidth="1"/>
    <col min="3335" max="3335" width="26.125" style="1" customWidth="1"/>
    <col min="3336" max="3336" width="4" style="1" customWidth="1"/>
    <col min="3337" max="3337" width="12.5" style="1" customWidth="1"/>
    <col min="3338" max="3338" width="12.875" style="1" customWidth="1"/>
    <col min="3339" max="3339" width="4.125" style="1" customWidth="1"/>
    <col min="3340" max="3340" width="4.875" style="1" customWidth="1"/>
    <col min="3341" max="3341" width="4.375" style="1" customWidth="1"/>
    <col min="3342" max="3342" width="4.125" style="1" customWidth="1"/>
    <col min="3343" max="3584" width="9" style="1"/>
    <col min="3585" max="3587" width="2.25" style="1" customWidth="1"/>
    <col min="3588" max="3590" width="2.375" style="1" customWidth="1"/>
    <col min="3591" max="3591" width="26.125" style="1" customWidth="1"/>
    <col min="3592" max="3592" width="4" style="1" customWidth="1"/>
    <col min="3593" max="3593" width="12.5" style="1" customWidth="1"/>
    <col min="3594" max="3594" width="12.875" style="1" customWidth="1"/>
    <col min="3595" max="3595" width="4.125" style="1" customWidth="1"/>
    <col min="3596" max="3596" width="4.875" style="1" customWidth="1"/>
    <col min="3597" max="3597" width="4.375" style="1" customWidth="1"/>
    <col min="3598" max="3598" width="4.125" style="1" customWidth="1"/>
    <col min="3599" max="3840" width="9" style="1"/>
    <col min="3841" max="3843" width="2.25" style="1" customWidth="1"/>
    <col min="3844" max="3846" width="2.375" style="1" customWidth="1"/>
    <col min="3847" max="3847" width="26.125" style="1" customWidth="1"/>
    <col min="3848" max="3848" width="4" style="1" customWidth="1"/>
    <col min="3849" max="3849" width="12.5" style="1" customWidth="1"/>
    <col min="3850" max="3850" width="12.875" style="1" customWidth="1"/>
    <col min="3851" max="3851" width="4.125" style="1" customWidth="1"/>
    <col min="3852" max="3852" width="4.875" style="1" customWidth="1"/>
    <col min="3853" max="3853" width="4.375" style="1" customWidth="1"/>
    <col min="3854" max="3854" width="4.125" style="1" customWidth="1"/>
    <col min="3855" max="4096" width="9" style="1"/>
    <col min="4097" max="4099" width="2.25" style="1" customWidth="1"/>
    <col min="4100" max="4102" width="2.375" style="1" customWidth="1"/>
    <col min="4103" max="4103" width="26.125" style="1" customWidth="1"/>
    <col min="4104" max="4104" width="4" style="1" customWidth="1"/>
    <col min="4105" max="4105" width="12.5" style="1" customWidth="1"/>
    <col min="4106" max="4106" width="12.875" style="1" customWidth="1"/>
    <col min="4107" max="4107" width="4.125" style="1" customWidth="1"/>
    <col min="4108" max="4108" width="4.875" style="1" customWidth="1"/>
    <col min="4109" max="4109" width="4.375" style="1" customWidth="1"/>
    <col min="4110" max="4110" width="4.125" style="1" customWidth="1"/>
    <col min="4111" max="4352" width="9" style="1"/>
    <col min="4353" max="4355" width="2.25" style="1" customWidth="1"/>
    <col min="4356" max="4358" width="2.375" style="1" customWidth="1"/>
    <col min="4359" max="4359" width="26.125" style="1" customWidth="1"/>
    <col min="4360" max="4360" width="4" style="1" customWidth="1"/>
    <col min="4361" max="4361" width="12.5" style="1" customWidth="1"/>
    <col min="4362" max="4362" width="12.875" style="1" customWidth="1"/>
    <col min="4363" max="4363" width="4.125" style="1" customWidth="1"/>
    <col min="4364" max="4364" width="4.875" style="1" customWidth="1"/>
    <col min="4365" max="4365" width="4.375" style="1" customWidth="1"/>
    <col min="4366" max="4366" width="4.125" style="1" customWidth="1"/>
    <col min="4367" max="4608" width="9" style="1"/>
    <col min="4609" max="4611" width="2.25" style="1" customWidth="1"/>
    <col min="4612" max="4614" width="2.375" style="1" customWidth="1"/>
    <col min="4615" max="4615" width="26.125" style="1" customWidth="1"/>
    <col min="4616" max="4616" width="4" style="1" customWidth="1"/>
    <col min="4617" max="4617" width="12.5" style="1" customWidth="1"/>
    <col min="4618" max="4618" width="12.875" style="1" customWidth="1"/>
    <col min="4619" max="4619" width="4.125" style="1" customWidth="1"/>
    <col min="4620" max="4620" width="4.875" style="1" customWidth="1"/>
    <col min="4621" max="4621" width="4.375" style="1" customWidth="1"/>
    <col min="4622" max="4622" width="4.125" style="1" customWidth="1"/>
    <col min="4623" max="4864" width="9" style="1"/>
    <col min="4865" max="4867" width="2.25" style="1" customWidth="1"/>
    <col min="4868" max="4870" width="2.375" style="1" customWidth="1"/>
    <col min="4871" max="4871" width="26.125" style="1" customWidth="1"/>
    <col min="4872" max="4872" width="4" style="1" customWidth="1"/>
    <col min="4873" max="4873" width="12.5" style="1" customWidth="1"/>
    <col min="4874" max="4874" width="12.875" style="1" customWidth="1"/>
    <col min="4875" max="4875" width="4.125" style="1" customWidth="1"/>
    <col min="4876" max="4876" width="4.875" style="1" customWidth="1"/>
    <col min="4877" max="4877" width="4.375" style="1" customWidth="1"/>
    <col min="4878" max="4878" width="4.125" style="1" customWidth="1"/>
    <col min="4879" max="5120" width="9" style="1"/>
    <col min="5121" max="5123" width="2.25" style="1" customWidth="1"/>
    <col min="5124" max="5126" width="2.375" style="1" customWidth="1"/>
    <col min="5127" max="5127" width="26.125" style="1" customWidth="1"/>
    <col min="5128" max="5128" width="4" style="1" customWidth="1"/>
    <col min="5129" max="5129" width="12.5" style="1" customWidth="1"/>
    <col min="5130" max="5130" width="12.875" style="1" customWidth="1"/>
    <col min="5131" max="5131" width="4.125" style="1" customWidth="1"/>
    <col min="5132" max="5132" width="4.875" style="1" customWidth="1"/>
    <col min="5133" max="5133" width="4.375" style="1" customWidth="1"/>
    <col min="5134" max="5134" width="4.125" style="1" customWidth="1"/>
    <col min="5135" max="5376" width="9" style="1"/>
    <col min="5377" max="5379" width="2.25" style="1" customWidth="1"/>
    <col min="5380" max="5382" width="2.375" style="1" customWidth="1"/>
    <col min="5383" max="5383" width="26.125" style="1" customWidth="1"/>
    <col min="5384" max="5384" width="4" style="1" customWidth="1"/>
    <col min="5385" max="5385" width="12.5" style="1" customWidth="1"/>
    <col min="5386" max="5386" width="12.875" style="1" customWidth="1"/>
    <col min="5387" max="5387" width="4.125" style="1" customWidth="1"/>
    <col min="5388" max="5388" width="4.875" style="1" customWidth="1"/>
    <col min="5389" max="5389" width="4.375" style="1" customWidth="1"/>
    <col min="5390" max="5390" width="4.125" style="1" customWidth="1"/>
    <col min="5391" max="5632" width="9" style="1"/>
    <col min="5633" max="5635" width="2.25" style="1" customWidth="1"/>
    <col min="5636" max="5638" width="2.375" style="1" customWidth="1"/>
    <col min="5639" max="5639" width="26.125" style="1" customWidth="1"/>
    <col min="5640" max="5640" width="4" style="1" customWidth="1"/>
    <col min="5641" max="5641" width="12.5" style="1" customWidth="1"/>
    <col min="5642" max="5642" width="12.875" style="1" customWidth="1"/>
    <col min="5643" max="5643" width="4.125" style="1" customWidth="1"/>
    <col min="5644" max="5644" width="4.875" style="1" customWidth="1"/>
    <col min="5645" max="5645" width="4.375" style="1" customWidth="1"/>
    <col min="5646" max="5646" width="4.125" style="1" customWidth="1"/>
    <col min="5647" max="5888" width="9" style="1"/>
    <col min="5889" max="5891" width="2.25" style="1" customWidth="1"/>
    <col min="5892" max="5894" width="2.375" style="1" customWidth="1"/>
    <col min="5895" max="5895" width="26.125" style="1" customWidth="1"/>
    <col min="5896" max="5896" width="4" style="1" customWidth="1"/>
    <col min="5897" max="5897" width="12.5" style="1" customWidth="1"/>
    <col min="5898" max="5898" width="12.875" style="1" customWidth="1"/>
    <col min="5899" max="5899" width="4.125" style="1" customWidth="1"/>
    <col min="5900" max="5900" width="4.875" style="1" customWidth="1"/>
    <col min="5901" max="5901" width="4.375" style="1" customWidth="1"/>
    <col min="5902" max="5902" width="4.125" style="1" customWidth="1"/>
    <col min="5903" max="6144" width="9" style="1"/>
    <col min="6145" max="6147" width="2.25" style="1" customWidth="1"/>
    <col min="6148" max="6150" width="2.375" style="1" customWidth="1"/>
    <col min="6151" max="6151" width="26.125" style="1" customWidth="1"/>
    <col min="6152" max="6152" width="4" style="1" customWidth="1"/>
    <col min="6153" max="6153" width="12.5" style="1" customWidth="1"/>
    <col min="6154" max="6154" width="12.875" style="1" customWidth="1"/>
    <col min="6155" max="6155" width="4.125" style="1" customWidth="1"/>
    <col min="6156" max="6156" width="4.875" style="1" customWidth="1"/>
    <col min="6157" max="6157" width="4.375" style="1" customWidth="1"/>
    <col min="6158" max="6158" width="4.125" style="1" customWidth="1"/>
    <col min="6159" max="6400" width="9" style="1"/>
    <col min="6401" max="6403" width="2.25" style="1" customWidth="1"/>
    <col min="6404" max="6406" width="2.375" style="1" customWidth="1"/>
    <col min="6407" max="6407" width="26.125" style="1" customWidth="1"/>
    <col min="6408" max="6408" width="4" style="1" customWidth="1"/>
    <col min="6409" max="6409" width="12.5" style="1" customWidth="1"/>
    <col min="6410" max="6410" width="12.875" style="1" customWidth="1"/>
    <col min="6411" max="6411" width="4.125" style="1" customWidth="1"/>
    <col min="6412" max="6412" width="4.875" style="1" customWidth="1"/>
    <col min="6413" max="6413" width="4.375" style="1" customWidth="1"/>
    <col min="6414" max="6414" width="4.125" style="1" customWidth="1"/>
    <col min="6415" max="6656" width="9" style="1"/>
    <col min="6657" max="6659" width="2.25" style="1" customWidth="1"/>
    <col min="6660" max="6662" width="2.375" style="1" customWidth="1"/>
    <col min="6663" max="6663" width="26.125" style="1" customWidth="1"/>
    <col min="6664" max="6664" width="4" style="1" customWidth="1"/>
    <col min="6665" max="6665" width="12.5" style="1" customWidth="1"/>
    <col min="6666" max="6666" width="12.875" style="1" customWidth="1"/>
    <col min="6667" max="6667" width="4.125" style="1" customWidth="1"/>
    <col min="6668" max="6668" width="4.875" style="1" customWidth="1"/>
    <col min="6669" max="6669" width="4.375" style="1" customWidth="1"/>
    <col min="6670" max="6670" width="4.125" style="1" customWidth="1"/>
    <col min="6671" max="6912" width="9" style="1"/>
    <col min="6913" max="6915" width="2.25" style="1" customWidth="1"/>
    <col min="6916" max="6918" width="2.375" style="1" customWidth="1"/>
    <col min="6919" max="6919" width="26.125" style="1" customWidth="1"/>
    <col min="6920" max="6920" width="4" style="1" customWidth="1"/>
    <col min="6921" max="6921" width="12.5" style="1" customWidth="1"/>
    <col min="6922" max="6922" width="12.875" style="1" customWidth="1"/>
    <col min="6923" max="6923" width="4.125" style="1" customWidth="1"/>
    <col min="6924" max="6924" width="4.875" style="1" customWidth="1"/>
    <col min="6925" max="6925" width="4.375" style="1" customWidth="1"/>
    <col min="6926" max="6926" width="4.125" style="1" customWidth="1"/>
    <col min="6927" max="7168" width="9" style="1"/>
    <col min="7169" max="7171" width="2.25" style="1" customWidth="1"/>
    <col min="7172" max="7174" width="2.375" style="1" customWidth="1"/>
    <col min="7175" max="7175" width="26.125" style="1" customWidth="1"/>
    <col min="7176" max="7176" width="4" style="1" customWidth="1"/>
    <col min="7177" max="7177" width="12.5" style="1" customWidth="1"/>
    <col min="7178" max="7178" width="12.875" style="1" customWidth="1"/>
    <col min="7179" max="7179" width="4.125" style="1" customWidth="1"/>
    <col min="7180" max="7180" width="4.875" style="1" customWidth="1"/>
    <col min="7181" max="7181" width="4.375" style="1" customWidth="1"/>
    <col min="7182" max="7182" width="4.125" style="1" customWidth="1"/>
    <col min="7183" max="7424" width="9" style="1"/>
    <col min="7425" max="7427" width="2.25" style="1" customWidth="1"/>
    <col min="7428" max="7430" width="2.375" style="1" customWidth="1"/>
    <col min="7431" max="7431" width="26.125" style="1" customWidth="1"/>
    <col min="7432" max="7432" width="4" style="1" customWidth="1"/>
    <col min="7433" max="7433" width="12.5" style="1" customWidth="1"/>
    <col min="7434" max="7434" width="12.875" style="1" customWidth="1"/>
    <col min="7435" max="7435" width="4.125" style="1" customWidth="1"/>
    <col min="7436" max="7436" width="4.875" style="1" customWidth="1"/>
    <col min="7437" max="7437" width="4.375" style="1" customWidth="1"/>
    <col min="7438" max="7438" width="4.125" style="1" customWidth="1"/>
    <col min="7439" max="7680" width="9" style="1"/>
    <col min="7681" max="7683" width="2.25" style="1" customWidth="1"/>
    <col min="7684" max="7686" width="2.375" style="1" customWidth="1"/>
    <col min="7687" max="7687" width="26.125" style="1" customWidth="1"/>
    <col min="7688" max="7688" width="4" style="1" customWidth="1"/>
    <col min="7689" max="7689" width="12.5" style="1" customWidth="1"/>
    <col min="7690" max="7690" width="12.875" style="1" customWidth="1"/>
    <col min="7691" max="7691" width="4.125" style="1" customWidth="1"/>
    <col min="7692" max="7692" width="4.875" style="1" customWidth="1"/>
    <col min="7693" max="7693" width="4.375" style="1" customWidth="1"/>
    <col min="7694" max="7694" width="4.125" style="1" customWidth="1"/>
    <col min="7695" max="7936" width="9" style="1"/>
    <col min="7937" max="7939" width="2.25" style="1" customWidth="1"/>
    <col min="7940" max="7942" width="2.375" style="1" customWidth="1"/>
    <col min="7943" max="7943" width="26.125" style="1" customWidth="1"/>
    <col min="7944" max="7944" width="4" style="1" customWidth="1"/>
    <col min="7945" max="7945" width="12.5" style="1" customWidth="1"/>
    <col min="7946" max="7946" width="12.875" style="1" customWidth="1"/>
    <col min="7947" max="7947" width="4.125" style="1" customWidth="1"/>
    <col min="7948" max="7948" width="4.875" style="1" customWidth="1"/>
    <col min="7949" max="7949" width="4.375" style="1" customWidth="1"/>
    <col min="7950" max="7950" width="4.125" style="1" customWidth="1"/>
    <col min="7951" max="8192" width="9" style="1"/>
    <col min="8193" max="8195" width="2.25" style="1" customWidth="1"/>
    <col min="8196" max="8198" width="2.375" style="1" customWidth="1"/>
    <col min="8199" max="8199" width="26.125" style="1" customWidth="1"/>
    <col min="8200" max="8200" width="4" style="1" customWidth="1"/>
    <col min="8201" max="8201" width="12.5" style="1" customWidth="1"/>
    <col min="8202" max="8202" width="12.875" style="1" customWidth="1"/>
    <col min="8203" max="8203" width="4.125" style="1" customWidth="1"/>
    <col min="8204" max="8204" width="4.875" style="1" customWidth="1"/>
    <col min="8205" max="8205" width="4.375" style="1" customWidth="1"/>
    <col min="8206" max="8206" width="4.125" style="1" customWidth="1"/>
    <col min="8207" max="8448" width="9" style="1"/>
    <col min="8449" max="8451" width="2.25" style="1" customWidth="1"/>
    <col min="8452" max="8454" width="2.375" style="1" customWidth="1"/>
    <col min="8455" max="8455" width="26.125" style="1" customWidth="1"/>
    <col min="8456" max="8456" width="4" style="1" customWidth="1"/>
    <col min="8457" max="8457" width="12.5" style="1" customWidth="1"/>
    <col min="8458" max="8458" width="12.875" style="1" customWidth="1"/>
    <col min="8459" max="8459" width="4.125" style="1" customWidth="1"/>
    <col min="8460" max="8460" width="4.875" style="1" customWidth="1"/>
    <col min="8461" max="8461" width="4.375" style="1" customWidth="1"/>
    <col min="8462" max="8462" width="4.125" style="1" customWidth="1"/>
    <col min="8463" max="8704" width="9" style="1"/>
    <col min="8705" max="8707" width="2.25" style="1" customWidth="1"/>
    <col min="8708" max="8710" width="2.375" style="1" customWidth="1"/>
    <col min="8711" max="8711" width="26.125" style="1" customWidth="1"/>
    <col min="8712" max="8712" width="4" style="1" customWidth="1"/>
    <col min="8713" max="8713" width="12.5" style="1" customWidth="1"/>
    <col min="8714" max="8714" width="12.875" style="1" customWidth="1"/>
    <col min="8715" max="8715" width="4.125" style="1" customWidth="1"/>
    <col min="8716" max="8716" width="4.875" style="1" customWidth="1"/>
    <col min="8717" max="8717" width="4.375" style="1" customWidth="1"/>
    <col min="8718" max="8718" width="4.125" style="1" customWidth="1"/>
    <col min="8719" max="8960" width="9" style="1"/>
    <col min="8961" max="8963" width="2.25" style="1" customWidth="1"/>
    <col min="8964" max="8966" width="2.375" style="1" customWidth="1"/>
    <col min="8967" max="8967" width="26.125" style="1" customWidth="1"/>
    <col min="8968" max="8968" width="4" style="1" customWidth="1"/>
    <col min="8969" max="8969" width="12.5" style="1" customWidth="1"/>
    <col min="8970" max="8970" width="12.875" style="1" customWidth="1"/>
    <col min="8971" max="8971" width="4.125" style="1" customWidth="1"/>
    <col min="8972" max="8972" width="4.875" style="1" customWidth="1"/>
    <col min="8973" max="8973" width="4.375" style="1" customWidth="1"/>
    <col min="8974" max="8974" width="4.125" style="1" customWidth="1"/>
    <col min="8975" max="9216" width="9" style="1"/>
    <col min="9217" max="9219" width="2.25" style="1" customWidth="1"/>
    <col min="9220" max="9222" width="2.375" style="1" customWidth="1"/>
    <col min="9223" max="9223" width="26.125" style="1" customWidth="1"/>
    <col min="9224" max="9224" width="4" style="1" customWidth="1"/>
    <col min="9225" max="9225" width="12.5" style="1" customWidth="1"/>
    <col min="9226" max="9226" width="12.875" style="1" customWidth="1"/>
    <col min="9227" max="9227" width="4.125" style="1" customWidth="1"/>
    <col min="9228" max="9228" width="4.875" style="1" customWidth="1"/>
    <col min="9229" max="9229" width="4.375" style="1" customWidth="1"/>
    <col min="9230" max="9230" width="4.125" style="1" customWidth="1"/>
    <col min="9231" max="9472" width="9" style="1"/>
    <col min="9473" max="9475" width="2.25" style="1" customWidth="1"/>
    <col min="9476" max="9478" width="2.375" style="1" customWidth="1"/>
    <col min="9479" max="9479" width="26.125" style="1" customWidth="1"/>
    <col min="9480" max="9480" width="4" style="1" customWidth="1"/>
    <col min="9481" max="9481" width="12.5" style="1" customWidth="1"/>
    <col min="9482" max="9482" width="12.875" style="1" customWidth="1"/>
    <col min="9483" max="9483" width="4.125" style="1" customWidth="1"/>
    <col min="9484" max="9484" width="4.875" style="1" customWidth="1"/>
    <col min="9485" max="9485" width="4.375" style="1" customWidth="1"/>
    <col min="9486" max="9486" width="4.125" style="1" customWidth="1"/>
    <col min="9487" max="9728" width="9" style="1"/>
    <col min="9729" max="9731" width="2.25" style="1" customWidth="1"/>
    <col min="9732" max="9734" width="2.375" style="1" customWidth="1"/>
    <col min="9735" max="9735" width="26.125" style="1" customWidth="1"/>
    <col min="9736" max="9736" width="4" style="1" customWidth="1"/>
    <col min="9737" max="9737" width="12.5" style="1" customWidth="1"/>
    <col min="9738" max="9738" width="12.875" style="1" customWidth="1"/>
    <col min="9739" max="9739" width="4.125" style="1" customWidth="1"/>
    <col min="9740" max="9740" width="4.875" style="1" customWidth="1"/>
    <col min="9741" max="9741" width="4.375" style="1" customWidth="1"/>
    <col min="9742" max="9742" width="4.125" style="1" customWidth="1"/>
    <col min="9743" max="9984" width="9" style="1"/>
    <col min="9985" max="9987" width="2.25" style="1" customWidth="1"/>
    <col min="9988" max="9990" width="2.375" style="1" customWidth="1"/>
    <col min="9991" max="9991" width="26.125" style="1" customWidth="1"/>
    <col min="9992" max="9992" width="4" style="1" customWidth="1"/>
    <col min="9993" max="9993" width="12.5" style="1" customWidth="1"/>
    <col min="9994" max="9994" width="12.875" style="1" customWidth="1"/>
    <col min="9995" max="9995" width="4.125" style="1" customWidth="1"/>
    <col min="9996" max="9996" width="4.875" style="1" customWidth="1"/>
    <col min="9997" max="9997" width="4.375" style="1" customWidth="1"/>
    <col min="9998" max="9998" width="4.125" style="1" customWidth="1"/>
    <col min="9999" max="10240" width="9" style="1"/>
    <col min="10241" max="10243" width="2.25" style="1" customWidth="1"/>
    <col min="10244" max="10246" width="2.375" style="1" customWidth="1"/>
    <col min="10247" max="10247" width="26.125" style="1" customWidth="1"/>
    <col min="10248" max="10248" width="4" style="1" customWidth="1"/>
    <col min="10249" max="10249" width="12.5" style="1" customWidth="1"/>
    <col min="10250" max="10250" width="12.875" style="1" customWidth="1"/>
    <col min="10251" max="10251" width="4.125" style="1" customWidth="1"/>
    <col min="10252" max="10252" width="4.875" style="1" customWidth="1"/>
    <col min="10253" max="10253" width="4.375" style="1" customWidth="1"/>
    <col min="10254" max="10254" width="4.125" style="1" customWidth="1"/>
    <col min="10255" max="10496" width="9" style="1"/>
    <col min="10497" max="10499" width="2.25" style="1" customWidth="1"/>
    <col min="10500" max="10502" width="2.375" style="1" customWidth="1"/>
    <col min="10503" max="10503" width="26.125" style="1" customWidth="1"/>
    <col min="10504" max="10504" width="4" style="1" customWidth="1"/>
    <col min="10505" max="10505" width="12.5" style="1" customWidth="1"/>
    <col min="10506" max="10506" width="12.875" style="1" customWidth="1"/>
    <col min="10507" max="10507" width="4.125" style="1" customWidth="1"/>
    <col min="10508" max="10508" width="4.875" style="1" customWidth="1"/>
    <col min="10509" max="10509" width="4.375" style="1" customWidth="1"/>
    <col min="10510" max="10510" width="4.125" style="1" customWidth="1"/>
    <col min="10511" max="10752" width="9" style="1"/>
    <col min="10753" max="10755" width="2.25" style="1" customWidth="1"/>
    <col min="10756" max="10758" width="2.375" style="1" customWidth="1"/>
    <col min="10759" max="10759" width="26.125" style="1" customWidth="1"/>
    <col min="10760" max="10760" width="4" style="1" customWidth="1"/>
    <col min="10761" max="10761" width="12.5" style="1" customWidth="1"/>
    <col min="10762" max="10762" width="12.875" style="1" customWidth="1"/>
    <col min="10763" max="10763" width="4.125" style="1" customWidth="1"/>
    <col min="10764" max="10764" width="4.875" style="1" customWidth="1"/>
    <col min="10765" max="10765" width="4.375" style="1" customWidth="1"/>
    <col min="10766" max="10766" width="4.125" style="1" customWidth="1"/>
    <col min="10767" max="11008" width="9" style="1"/>
    <col min="11009" max="11011" width="2.25" style="1" customWidth="1"/>
    <col min="11012" max="11014" width="2.375" style="1" customWidth="1"/>
    <col min="11015" max="11015" width="26.125" style="1" customWidth="1"/>
    <col min="11016" max="11016" width="4" style="1" customWidth="1"/>
    <col min="11017" max="11017" width="12.5" style="1" customWidth="1"/>
    <col min="11018" max="11018" width="12.875" style="1" customWidth="1"/>
    <col min="11019" max="11019" width="4.125" style="1" customWidth="1"/>
    <col min="11020" max="11020" width="4.875" style="1" customWidth="1"/>
    <col min="11021" max="11021" width="4.375" style="1" customWidth="1"/>
    <col min="11022" max="11022" width="4.125" style="1" customWidth="1"/>
    <col min="11023" max="11264" width="9" style="1"/>
    <col min="11265" max="11267" width="2.25" style="1" customWidth="1"/>
    <col min="11268" max="11270" width="2.375" style="1" customWidth="1"/>
    <col min="11271" max="11271" width="26.125" style="1" customWidth="1"/>
    <col min="11272" max="11272" width="4" style="1" customWidth="1"/>
    <col min="11273" max="11273" width="12.5" style="1" customWidth="1"/>
    <col min="11274" max="11274" width="12.875" style="1" customWidth="1"/>
    <col min="11275" max="11275" width="4.125" style="1" customWidth="1"/>
    <col min="11276" max="11276" width="4.875" style="1" customWidth="1"/>
    <col min="11277" max="11277" width="4.375" style="1" customWidth="1"/>
    <col min="11278" max="11278" width="4.125" style="1" customWidth="1"/>
    <col min="11279" max="11520" width="9" style="1"/>
    <col min="11521" max="11523" width="2.25" style="1" customWidth="1"/>
    <col min="11524" max="11526" width="2.375" style="1" customWidth="1"/>
    <col min="11527" max="11527" width="26.125" style="1" customWidth="1"/>
    <col min="11528" max="11528" width="4" style="1" customWidth="1"/>
    <col min="11529" max="11529" width="12.5" style="1" customWidth="1"/>
    <col min="11530" max="11530" width="12.875" style="1" customWidth="1"/>
    <col min="11531" max="11531" width="4.125" style="1" customWidth="1"/>
    <col min="11532" max="11532" width="4.875" style="1" customWidth="1"/>
    <col min="11533" max="11533" width="4.375" style="1" customWidth="1"/>
    <col min="11534" max="11534" width="4.125" style="1" customWidth="1"/>
    <col min="11535" max="11776" width="9" style="1"/>
    <col min="11777" max="11779" width="2.25" style="1" customWidth="1"/>
    <col min="11780" max="11782" width="2.375" style="1" customWidth="1"/>
    <col min="11783" max="11783" width="26.125" style="1" customWidth="1"/>
    <col min="11784" max="11784" width="4" style="1" customWidth="1"/>
    <col min="11785" max="11785" width="12.5" style="1" customWidth="1"/>
    <col min="11786" max="11786" width="12.875" style="1" customWidth="1"/>
    <col min="11787" max="11787" width="4.125" style="1" customWidth="1"/>
    <col min="11788" max="11788" width="4.875" style="1" customWidth="1"/>
    <col min="11789" max="11789" width="4.375" style="1" customWidth="1"/>
    <col min="11790" max="11790" width="4.125" style="1" customWidth="1"/>
    <col min="11791" max="12032" width="9" style="1"/>
    <col min="12033" max="12035" width="2.25" style="1" customWidth="1"/>
    <col min="12036" max="12038" width="2.375" style="1" customWidth="1"/>
    <col min="12039" max="12039" width="26.125" style="1" customWidth="1"/>
    <col min="12040" max="12040" width="4" style="1" customWidth="1"/>
    <col min="12041" max="12041" width="12.5" style="1" customWidth="1"/>
    <col min="12042" max="12042" width="12.875" style="1" customWidth="1"/>
    <col min="12043" max="12043" width="4.125" style="1" customWidth="1"/>
    <col min="12044" max="12044" width="4.875" style="1" customWidth="1"/>
    <col min="12045" max="12045" width="4.375" style="1" customWidth="1"/>
    <col min="12046" max="12046" width="4.125" style="1" customWidth="1"/>
    <col min="12047" max="12288" width="9" style="1"/>
    <col min="12289" max="12291" width="2.25" style="1" customWidth="1"/>
    <col min="12292" max="12294" width="2.375" style="1" customWidth="1"/>
    <col min="12295" max="12295" width="26.125" style="1" customWidth="1"/>
    <col min="12296" max="12296" width="4" style="1" customWidth="1"/>
    <col min="12297" max="12297" width="12.5" style="1" customWidth="1"/>
    <col min="12298" max="12298" width="12.875" style="1" customWidth="1"/>
    <col min="12299" max="12299" width="4.125" style="1" customWidth="1"/>
    <col min="12300" max="12300" width="4.875" style="1" customWidth="1"/>
    <col min="12301" max="12301" width="4.375" style="1" customWidth="1"/>
    <col min="12302" max="12302" width="4.125" style="1" customWidth="1"/>
    <col min="12303" max="12544" width="9" style="1"/>
    <col min="12545" max="12547" width="2.25" style="1" customWidth="1"/>
    <col min="12548" max="12550" width="2.375" style="1" customWidth="1"/>
    <col min="12551" max="12551" width="26.125" style="1" customWidth="1"/>
    <col min="12552" max="12552" width="4" style="1" customWidth="1"/>
    <col min="12553" max="12553" width="12.5" style="1" customWidth="1"/>
    <col min="12554" max="12554" width="12.875" style="1" customWidth="1"/>
    <col min="12555" max="12555" width="4.125" style="1" customWidth="1"/>
    <col min="12556" max="12556" width="4.875" style="1" customWidth="1"/>
    <col min="12557" max="12557" width="4.375" style="1" customWidth="1"/>
    <col min="12558" max="12558" width="4.125" style="1" customWidth="1"/>
    <col min="12559" max="12800" width="9" style="1"/>
    <col min="12801" max="12803" width="2.25" style="1" customWidth="1"/>
    <col min="12804" max="12806" width="2.375" style="1" customWidth="1"/>
    <col min="12807" max="12807" width="26.125" style="1" customWidth="1"/>
    <col min="12808" max="12808" width="4" style="1" customWidth="1"/>
    <col min="12809" max="12809" width="12.5" style="1" customWidth="1"/>
    <col min="12810" max="12810" width="12.875" style="1" customWidth="1"/>
    <col min="12811" max="12811" width="4.125" style="1" customWidth="1"/>
    <col min="12812" max="12812" width="4.875" style="1" customWidth="1"/>
    <col min="12813" max="12813" width="4.375" style="1" customWidth="1"/>
    <col min="12814" max="12814" width="4.125" style="1" customWidth="1"/>
    <col min="12815" max="13056" width="9" style="1"/>
    <col min="13057" max="13059" width="2.25" style="1" customWidth="1"/>
    <col min="13060" max="13062" width="2.375" style="1" customWidth="1"/>
    <col min="13063" max="13063" width="26.125" style="1" customWidth="1"/>
    <col min="13064" max="13064" width="4" style="1" customWidth="1"/>
    <col min="13065" max="13065" width="12.5" style="1" customWidth="1"/>
    <col min="13066" max="13066" width="12.875" style="1" customWidth="1"/>
    <col min="13067" max="13067" width="4.125" style="1" customWidth="1"/>
    <col min="13068" max="13068" width="4.875" style="1" customWidth="1"/>
    <col min="13069" max="13069" width="4.375" style="1" customWidth="1"/>
    <col min="13070" max="13070" width="4.125" style="1" customWidth="1"/>
    <col min="13071" max="13312" width="9" style="1"/>
    <col min="13313" max="13315" width="2.25" style="1" customWidth="1"/>
    <col min="13316" max="13318" width="2.375" style="1" customWidth="1"/>
    <col min="13319" max="13319" width="26.125" style="1" customWidth="1"/>
    <col min="13320" max="13320" width="4" style="1" customWidth="1"/>
    <col min="13321" max="13321" width="12.5" style="1" customWidth="1"/>
    <col min="13322" max="13322" width="12.875" style="1" customWidth="1"/>
    <col min="13323" max="13323" width="4.125" style="1" customWidth="1"/>
    <col min="13324" max="13324" width="4.875" style="1" customWidth="1"/>
    <col min="13325" max="13325" width="4.375" style="1" customWidth="1"/>
    <col min="13326" max="13326" width="4.125" style="1" customWidth="1"/>
    <col min="13327" max="13568" width="9" style="1"/>
    <col min="13569" max="13571" width="2.25" style="1" customWidth="1"/>
    <col min="13572" max="13574" width="2.375" style="1" customWidth="1"/>
    <col min="13575" max="13575" width="26.125" style="1" customWidth="1"/>
    <col min="13576" max="13576" width="4" style="1" customWidth="1"/>
    <col min="13577" max="13577" width="12.5" style="1" customWidth="1"/>
    <col min="13578" max="13578" width="12.875" style="1" customWidth="1"/>
    <col min="13579" max="13579" width="4.125" style="1" customWidth="1"/>
    <col min="13580" max="13580" width="4.875" style="1" customWidth="1"/>
    <col min="13581" max="13581" width="4.375" style="1" customWidth="1"/>
    <col min="13582" max="13582" width="4.125" style="1" customWidth="1"/>
    <col min="13583" max="13824" width="9" style="1"/>
    <col min="13825" max="13827" width="2.25" style="1" customWidth="1"/>
    <col min="13828" max="13830" width="2.375" style="1" customWidth="1"/>
    <col min="13831" max="13831" width="26.125" style="1" customWidth="1"/>
    <col min="13832" max="13832" width="4" style="1" customWidth="1"/>
    <col min="13833" max="13833" width="12.5" style="1" customWidth="1"/>
    <col min="13834" max="13834" width="12.875" style="1" customWidth="1"/>
    <col min="13835" max="13835" width="4.125" style="1" customWidth="1"/>
    <col min="13836" max="13836" width="4.875" style="1" customWidth="1"/>
    <col min="13837" max="13837" width="4.375" style="1" customWidth="1"/>
    <col min="13838" max="13838" width="4.125" style="1" customWidth="1"/>
    <col min="13839" max="14080" width="9" style="1"/>
    <col min="14081" max="14083" width="2.25" style="1" customWidth="1"/>
    <col min="14084" max="14086" width="2.375" style="1" customWidth="1"/>
    <col min="14087" max="14087" width="26.125" style="1" customWidth="1"/>
    <col min="14088" max="14088" width="4" style="1" customWidth="1"/>
    <col min="14089" max="14089" width="12.5" style="1" customWidth="1"/>
    <col min="14090" max="14090" width="12.875" style="1" customWidth="1"/>
    <col min="14091" max="14091" width="4.125" style="1" customWidth="1"/>
    <col min="14092" max="14092" width="4.875" style="1" customWidth="1"/>
    <col min="14093" max="14093" width="4.375" style="1" customWidth="1"/>
    <col min="14094" max="14094" width="4.125" style="1" customWidth="1"/>
    <col min="14095" max="14336" width="9" style="1"/>
    <col min="14337" max="14339" width="2.25" style="1" customWidth="1"/>
    <col min="14340" max="14342" width="2.375" style="1" customWidth="1"/>
    <col min="14343" max="14343" width="26.125" style="1" customWidth="1"/>
    <col min="14344" max="14344" width="4" style="1" customWidth="1"/>
    <col min="14345" max="14345" width="12.5" style="1" customWidth="1"/>
    <col min="14346" max="14346" width="12.875" style="1" customWidth="1"/>
    <col min="14347" max="14347" width="4.125" style="1" customWidth="1"/>
    <col min="14348" max="14348" width="4.875" style="1" customWidth="1"/>
    <col min="14349" max="14349" width="4.375" style="1" customWidth="1"/>
    <col min="14350" max="14350" width="4.125" style="1" customWidth="1"/>
    <col min="14351" max="14592" width="9" style="1"/>
    <col min="14593" max="14595" width="2.25" style="1" customWidth="1"/>
    <col min="14596" max="14598" width="2.375" style="1" customWidth="1"/>
    <col min="14599" max="14599" width="26.125" style="1" customWidth="1"/>
    <col min="14600" max="14600" width="4" style="1" customWidth="1"/>
    <col min="14601" max="14601" width="12.5" style="1" customWidth="1"/>
    <col min="14602" max="14602" width="12.875" style="1" customWidth="1"/>
    <col min="14603" max="14603" width="4.125" style="1" customWidth="1"/>
    <col min="14604" max="14604" width="4.875" style="1" customWidth="1"/>
    <col min="14605" max="14605" width="4.375" style="1" customWidth="1"/>
    <col min="14606" max="14606" width="4.125" style="1" customWidth="1"/>
    <col min="14607" max="14848" width="9" style="1"/>
    <col min="14849" max="14851" width="2.25" style="1" customWidth="1"/>
    <col min="14852" max="14854" width="2.375" style="1" customWidth="1"/>
    <col min="14855" max="14855" width="26.125" style="1" customWidth="1"/>
    <col min="14856" max="14856" width="4" style="1" customWidth="1"/>
    <col min="14857" max="14857" width="12.5" style="1" customWidth="1"/>
    <col min="14858" max="14858" width="12.875" style="1" customWidth="1"/>
    <col min="14859" max="14859" width="4.125" style="1" customWidth="1"/>
    <col min="14860" max="14860" width="4.875" style="1" customWidth="1"/>
    <col min="14861" max="14861" width="4.375" style="1" customWidth="1"/>
    <col min="14862" max="14862" width="4.125" style="1" customWidth="1"/>
    <col min="14863" max="15104" width="9" style="1"/>
    <col min="15105" max="15107" width="2.25" style="1" customWidth="1"/>
    <col min="15108" max="15110" width="2.375" style="1" customWidth="1"/>
    <col min="15111" max="15111" width="26.125" style="1" customWidth="1"/>
    <col min="15112" max="15112" width="4" style="1" customWidth="1"/>
    <col min="15113" max="15113" width="12.5" style="1" customWidth="1"/>
    <col min="15114" max="15114" width="12.875" style="1" customWidth="1"/>
    <col min="15115" max="15115" width="4.125" style="1" customWidth="1"/>
    <col min="15116" max="15116" width="4.875" style="1" customWidth="1"/>
    <col min="15117" max="15117" width="4.375" style="1" customWidth="1"/>
    <col min="15118" max="15118" width="4.125" style="1" customWidth="1"/>
    <col min="15119" max="15360" width="9" style="1"/>
    <col min="15361" max="15363" width="2.25" style="1" customWidth="1"/>
    <col min="15364" max="15366" width="2.375" style="1" customWidth="1"/>
    <col min="15367" max="15367" width="26.125" style="1" customWidth="1"/>
    <col min="15368" max="15368" width="4" style="1" customWidth="1"/>
    <col min="15369" max="15369" width="12.5" style="1" customWidth="1"/>
    <col min="15370" max="15370" width="12.875" style="1" customWidth="1"/>
    <col min="15371" max="15371" width="4.125" style="1" customWidth="1"/>
    <col min="15372" max="15372" width="4.875" style="1" customWidth="1"/>
    <col min="15373" max="15373" width="4.375" style="1" customWidth="1"/>
    <col min="15374" max="15374" width="4.125" style="1" customWidth="1"/>
    <col min="15375" max="15616" width="9" style="1"/>
    <col min="15617" max="15619" width="2.25" style="1" customWidth="1"/>
    <col min="15620" max="15622" width="2.375" style="1" customWidth="1"/>
    <col min="15623" max="15623" width="26.125" style="1" customWidth="1"/>
    <col min="15624" max="15624" width="4" style="1" customWidth="1"/>
    <col min="15625" max="15625" width="12.5" style="1" customWidth="1"/>
    <col min="15626" max="15626" width="12.875" style="1" customWidth="1"/>
    <col min="15627" max="15627" width="4.125" style="1" customWidth="1"/>
    <col min="15628" max="15628" width="4.875" style="1" customWidth="1"/>
    <col min="15629" max="15629" width="4.375" style="1" customWidth="1"/>
    <col min="15630" max="15630" width="4.125" style="1" customWidth="1"/>
    <col min="15631" max="15872" width="9" style="1"/>
    <col min="15873" max="15875" width="2.25" style="1" customWidth="1"/>
    <col min="15876" max="15878" width="2.375" style="1" customWidth="1"/>
    <col min="15879" max="15879" width="26.125" style="1" customWidth="1"/>
    <col min="15880" max="15880" width="4" style="1" customWidth="1"/>
    <col min="15881" max="15881" width="12.5" style="1" customWidth="1"/>
    <col min="15882" max="15882" width="12.875" style="1" customWidth="1"/>
    <col min="15883" max="15883" width="4.125" style="1" customWidth="1"/>
    <col min="15884" max="15884" width="4.875" style="1" customWidth="1"/>
    <col min="15885" max="15885" width="4.375" style="1" customWidth="1"/>
    <col min="15886" max="15886" width="4.125" style="1" customWidth="1"/>
    <col min="15887" max="16128" width="9" style="1"/>
    <col min="16129" max="16131" width="2.25" style="1" customWidth="1"/>
    <col min="16132" max="16134" width="2.375" style="1" customWidth="1"/>
    <col min="16135" max="16135" width="26.125" style="1" customWidth="1"/>
    <col min="16136" max="16136" width="4" style="1" customWidth="1"/>
    <col min="16137" max="16137" width="12.5" style="1" customWidth="1"/>
    <col min="16138" max="16138" width="12.875" style="1" customWidth="1"/>
    <col min="16139" max="16139" width="4.125" style="1" customWidth="1"/>
    <col min="16140" max="16140" width="4.875" style="1" customWidth="1"/>
    <col min="16141" max="16141" width="4.375" style="1" customWidth="1"/>
    <col min="16142" max="16142" width="4.125" style="1" customWidth="1"/>
    <col min="16143" max="16384" width="9" style="1"/>
  </cols>
  <sheetData>
    <row r="1" spans="2:11" x14ac:dyDescent="0.2">
      <c r="H1" s="96" t="s">
        <v>0</v>
      </c>
      <c r="I1" s="96"/>
      <c r="J1" s="96"/>
      <c r="K1" s="96"/>
    </row>
    <row r="2" spans="2:11" x14ac:dyDescent="0.2">
      <c r="H2" s="96" t="s">
        <v>1</v>
      </c>
      <c r="I2" s="96"/>
      <c r="J2" s="96"/>
      <c r="K2" s="96"/>
    </row>
    <row r="3" spans="2:11" x14ac:dyDescent="0.2">
      <c r="H3" s="2"/>
      <c r="I3" s="2"/>
      <c r="J3" s="2"/>
      <c r="K3" s="2"/>
    </row>
    <row r="4" spans="2:11" x14ac:dyDescent="0.2">
      <c r="G4" s="97" t="s">
        <v>2</v>
      </c>
      <c r="H4" s="97"/>
      <c r="I4" s="97"/>
      <c r="J4" s="97"/>
    </row>
    <row r="5" spans="2:11" x14ac:dyDescent="0.2">
      <c r="H5" s="3"/>
      <c r="I5" s="3"/>
      <c r="J5" s="3"/>
    </row>
    <row r="6" spans="2:11" x14ac:dyDescent="0.2">
      <c r="D6" s="98" t="s">
        <v>3</v>
      </c>
      <c r="E6" s="98"/>
      <c r="F6" s="98"/>
      <c r="G6" s="98"/>
      <c r="H6" s="98"/>
      <c r="I6" s="98"/>
      <c r="J6" s="98"/>
    </row>
    <row r="7" spans="2:11" x14ac:dyDescent="0.2">
      <c r="D7" s="99" t="s">
        <v>4</v>
      </c>
      <c r="E7" s="99"/>
      <c r="F7" s="99"/>
      <c r="G7" s="99"/>
      <c r="H7" s="99"/>
      <c r="I7" s="99"/>
      <c r="J7" s="99"/>
    </row>
    <row r="9" spans="2:11" x14ac:dyDescent="0.2">
      <c r="G9" s="98" t="s">
        <v>5</v>
      </c>
      <c r="H9" s="98"/>
      <c r="I9" s="98"/>
      <c r="J9" s="98"/>
    </row>
    <row r="10" spans="2:11" x14ac:dyDescent="0.2">
      <c r="G10" s="100" t="s">
        <v>6</v>
      </c>
      <c r="H10" s="100"/>
      <c r="I10" s="100"/>
      <c r="J10" s="100"/>
    </row>
    <row r="12" spans="2:11" x14ac:dyDescent="0.2">
      <c r="B12" s="101" t="s">
        <v>7</v>
      </c>
      <c r="C12" s="101"/>
      <c r="D12" s="101"/>
      <c r="E12" s="101"/>
      <c r="F12" s="101"/>
      <c r="G12" s="101"/>
      <c r="H12" s="101"/>
      <c r="I12" s="101"/>
      <c r="J12" s="101"/>
      <c r="K12" s="101"/>
    </row>
    <row r="13" spans="2:11" x14ac:dyDescent="0.2">
      <c r="B13" s="4"/>
      <c r="C13" s="4"/>
      <c r="D13" s="4"/>
      <c r="E13" s="4"/>
      <c r="F13" s="4"/>
      <c r="G13" s="102"/>
      <c r="H13" s="102"/>
      <c r="I13" s="102"/>
      <c r="J13" s="4"/>
      <c r="K13" s="4"/>
    </row>
    <row r="14" spans="2:11" x14ac:dyDescent="0.2">
      <c r="G14" s="95" t="s">
        <v>8</v>
      </c>
      <c r="H14" s="95"/>
      <c r="I14" s="95"/>
      <c r="J14" s="5"/>
    </row>
    <row r="15" spans="2:11" x14ac:dyDescent="0.2">
      <c r="G15" s="77" t="s">
        <v>9</v>
      </c>
      <c r="H15" s="77"/>
      <c r="I15" s="77"/>
      <c r="J15" s="5"/>
    </row>
    <row r="16" spans="2:11" x14ac:dyDescent="0.2">
      <c r="G16" s="95" t="s">
        <v>10</v>
      </c>
      <c r="H16" s="95"/>
      <c r="I16" s="95"/>
      <c r="J16" s="5"/>
    </row>
    <row r="17" spans="1:11" x14ac:dyDescent="0.2">
      <c r="G17" s="77" t="s">
        <v>11</v>
      </c>
      <c r="H17" s="77"/>
      <c r="I17" s="77"/>
      <c r="J17" s="5"/>
    </row>
    <row r="18" spans="1:11" x14ac:dyDescent="0.2">
      <c r="G18" s="5"/>
      <c r="H18" s="5"/>
      <c r="I18" s="5"/>
      <c r="J18" s="5"/>
    </row>
    <row r="19" spans="1:11" x14ac:dyDescent="0.2">
      <c r="G19" s="5"/>
      <c r="H19" s="78" t="s">
        <v>12</v>
      </c>
      <c r="I19" s="78"/>
      <c r="J19" s="79"/>
      <c r="K19" s="7">
        <v>9</v>
      </c>
    </row>
    <row r="20" spans="1:11" x14ac:dyDescent="0.2">
      <c r="G20" s="5"/>
      <c r="H20" s="5"/>
      <c r="I20" s="5"/>
      <c r="J20" s="5"/>
    </row>
    <row r="21" spans="1:11" ht="12.75" customHeight="1" x14ac:dyDescent="0.2">
      <c r="J21" s="6" t="s">
        <v>13</v>
      </c>
    </row>
    <row r="22" spans="1:11" ht="12" customHeight="1" x14ac:dyDescent="0.2">
      <c r="A22" s="80" t="s">
        <v>14</v>
      </c>
      <c r="B22" s="81"/>
      <c r="C22" s="81"/>
      <c r="D22" s="81"/>
      <c r="E22" s="81"/>
      <c r="F22" s="81"/>
      <c r="G22" s="86" t="s">
        <v>15</v>
      </c>
      <c r="H22" s="89" t="s">
        <v>16</v>
      </c>
      <c r="I22" s="92" t="s">
        <v>17</v>
      </c>
      <c r="J22" s="92" t="s">
        <v>18</v>
      </c>
    </row>
    <row r="23" spans="1:11" x14ac:dyDescent="0.2">
      <c r="A23" s="82"/>
      <c r="B23" s="83"/>
      <c r="C23" s="83"/>
      <c r="D23" s="83"/>
      <c r="E23" s="83"/>
      <c r="F23" s="83"/>
      <c r="G23" s="87"/>
      <c r="H23" s="90"/>
      <c r="I23" s="93"/>
      <c r="J23" s="93"/>
    </row>
    <row r="24" spans="1:11" ht="10.9" customHeight="1" x14ac:dyDescent="0.2">
      <c r="A24" s="84"/>
      <c r="B24" s="85"/>
      <c r="C24" s="85"/>
      <c r="D24" s="85"/>
      <c r="E24" s="85"/>
      <c r="F24" s="85"/>
      <c r="G24" s="88"/>
      <c r="H24" s="91"/>
      <c r="I24" s="94"/>
      <c r="J24" s="94"/>
    </row>
    <row r="25" spans="1:11" x14ac:dyDescent="0.2">
      <c r="A25" s="72">
        <v>1</v>
      </c>
      <c r="B25" s="73"/>
      <c r="C25" s="73"/>
      <c r="D25" s="73"/>
      <c r="E25" s="73"/>
      <c r="F25" s="73"/>
      <c r="G25" s="8">
        <v>2</v>
      </c>
      <c r="H25" s="8">
        <v>3</v>
      </c>
      <c r="I25" s="8">
        <v>4</v>
      </c>
      <c r="J25" s="8">
        <v>5</v>
      </c>
    </row>
    <row r="26" spans="1:11" x14ac:dyDescent="0.2">
      <c r="A26" s="9">
        <v>1</v>
      </c>
      <c r="B26" s="9">
        <v>1</v>
      </c>
      <c r="C26" s="10"/>
      <c r="D26" s="10"/>
      <c r="E26" s="10"/>
      <c r="F26" s="10"/>
      <c r="G26" s="11" t="s">
        <v>19</v>
      </c>
      <c r="H26" s="9">
        <v>1</v>
      </c>
      <c r="I26" s="12">
        <f>I27+I29+I35</f>
        <v>14308.5</v>
      </c>
      <c r="J26" s="12">
        <f>J27+J29+J35</f>
        <v>15645.800000000001</v>
      </c>
    </row>
    <row r="27" spans="1:11" x14ac:dyDescent="0.2">
      <c r="A27" s="13">
        <v>1</v>
      </c>
      <c r="B27" s="13">
        <v>1</v>
      </c>
      <c r="C27" s="13">
        <v>1</v>
      </c>
      <c r="D27" s="13"/>
      <c r="E27" s="13"/>
      <c r="F27" s="13"/>
      <c r="G27" s="14" t="s">
        <v>20</v>
      </c>
      <c r="H27" s="13">
        <v>2</v>
      </c>
      <c r="I27" s="15">
        <f>I28</f>
        <v>12270</v>
      </c>
      <c r="J27" s="15">
        <f>J28</f>
        <v>12853.1</v>
      </c>
    </row>
    <row r="28" spans="1:11" x14ac:dyDescent="0.2">
      <c r="A28" s="16">
        <v>1</v>
      </c>
      <c r="B28" s="16">
        <v>1</v>
      </c>
      <c r="C28" s="16">
        <v>1</v>
      </c>
      <c r="D28" s="16">
        <v>1</v>
      </c>
      <c r="E28" s="16"/>
      <c r="F28" s="16"/>
      <c r="G28" s="17" t="s">
        <v>21</v>
      </c>
      <c r="H28" s="16">
        <v>3</v>
      </c>
      <c r="I28" s="18">
        <v>12270</v>
      </c>
      <c r="J28" s="18">
        <v>12853.1</v>
      </c>
    </row>
    <row r="29" spans="1:11" x14ac:dyDescent="0.2">
      <c r="A29" s="13">
        <v>1</v>
      </c>
      <c r="B29" s="13">
        <v>1</v>
      </c>
      <c r="C29" s="13">
        <v>3</v>
      </c>
      <c r="D29" s="13"/>
      <c r="E29" s="13"/>
      <c r="F29" s="13"/>
      <c r="G29" s="14" t="s">
        <v>22</v>
      </c>
      <c r="H29" s="13">
        <v>4</v>
      </c>
      <c r="I29" s="15">
        <f>I30+I33+I34</f>
        <v>1990.5</v>
      </c>
      <c r="J29" s="15">
        <f>J30+J33+J34</f>
        <v>2710.1</v>
      </c>
    </row>
    <row r="30" spans="1:11" x14ac:dyDescent="0.2">
      <c r="A30" s="16">
        <v>1</v>
      </c>
      <c r="B30" s="16">
        <v>1</v>
      </c>
      <c r="C30" s="16">
        <v>3</v>
      </c>
      <c r="D30" s="16">
        <v>1</v>
      </c>
      <c r="E30" s="16"/>
      <c r="F30" s="16"/>
      <c r="G30" s="17" t="s">
        <v>23</v>
      </c>
      <c r="H30" s="16">
        <v>5</v>
      </c>
      <c r="I30" s="19">
        <f>I31+I32</f>
        <v>83</v>
      </c>
      <c r="J30" s="19">
        <f>J31+J32</f>
        <v>91.7</v>
      </c>
    </row>
    <row r="31" spans="1:11" x14ac:dyDescent="0.2">
      <c r="A31" s="16">
        <v>1</v>
      </c>
      <c r="B31" s="16">
        <v>1</v>
      </c>
      <c r="C31" s="16">
        <v>3</v>
      </c>
      <c r="D31" s="16">
        <v>1</v>
      </c>
      <c r="E31" s="16">
        <v>1</v>
      </c>
      <c r="F31" s="16">
        <v>1</v>
      </c>
      <c r="G31" s="17" t="s">
        <v>24</v>
      </c>
      <c r="H31" s="16">
        <v>6</v>
      </c>
      <c r="I31" s="18">
        <v>74</v>
      </c>
      <c r="J31" s="18">
        <v>78.900000000000006</v>
      </c>
    </row>
    <row r="32" spans="1:11" x14ac:dyDescent="0.2">
      <c r="A32" s="16">
        <v>1</v>
      </c>
      <c r="B32" s="16">
        <v>1</v>
      </c>
      <c r="C32" s="16">
        <v>3</v>
      </c>
      <c r="D32" s="16">
        <v>1</v>
      </c>
      <c r="E32" s="16">
        <v>1</v>
      </c>
      <c r="F32" s="16">
        <v>2</v>
      </c>
      <c r="G32" s="17" t="s">
        <v>25</v>
      </c>
      <c r="H32" s="16">
        <v>7</v>
      </c>
      <c r="I32" s="18">
        <v>9</v>
      </c>
      <c r="J32" s="18">
        <v>12.8</v>
      </c>
    </row>
    <row r="33" spans="1:10" x14ac:dyDescent="0.2">
      <c r="A33" s="16">
        <v>1</v>
      </c>
      <c r="B33" s="16">
        <v>1</v>
      </c>
      <c r="C33" s="16">
        <v>3</v>
      </c>
      <c r="D33" s="16">
        <v>2</v>
      </c>
      <c r="E33" s="16"/>
      <c r="F33" s="16"/>
      <c r="G33" s="17" t="s">
        <v>26</v>
      </c>
      <c r="H33" s="16">
        <v>8</v>
      </c>
      <c r="I33" s="18">
        <v>17</v>
      </c>
      <c r="J33" s="18">
        <v>6.4</v>
      </c>
    </row>
    <row r="34" spans="1:10" x14ac:dyDescent="0.2">
      <c r="A34" s="16">
        <v>1</v>
      </c>
      <c r="B34" s="16">
        <v>1</v>
      </c>
      <c r="C34" s="16">
        <v>3</v>
      </c>
      <c r="D34" s="16">
        <v>3</v>
      </c>
      <c r="E34" s="16"/>
      <c r="F34" s="16"/>
      <c r="G34" s="17" t="s">
        <v>27</v>
      </c>
      <c r="H34" s="16">
        <v>9</v>
      </c>
      <c r="I34" s="18">
        <v>1890.5</v>
      </c>
      <c r="J34" s="18">
        <v>2612</v>
      </c>
    </row>
    <row r="35" spans="1:10" ht="13.5" customHeight="1" x14ac:dyDescent="0.2">
      <c r="A35" s="13">
        <v>1</v>
      </c>
      <c r="B35" s="13">
        <v>1</v>
      </c>
      <c r="C35" s="13">
        <v>4</v>
      </c>
      <c r="D35" s="13"/>
      <c r="E35" s="13"/>
      <c r="F35" s="13"/>
      <c r="G35" s="14" t="s">
        <v>28</v>
      </c>
      <c r="H35" s="13">
        <v>10</v>
      </c>
      <c r="I35" s="15">
        <f>I36+I37+I38</f>
        <v>48</v>
      </c>
      <c r="J35" s="15">
        <f>J36+J37+J38</f>
        <v>82.6</v>
      </c>
    </row>
    <row r="36" spans="1:10" x14ac:dyDescent="0.2">
      <c r="A36" s="16">
        <v>1</v>
      </c>
      <c r="B36" s="16">
        <v>1</v>
      </c>
      <c r="C36" s="16">
        <v>4</v>
      </c>
      <c r="D36" s="16">
        <v>5</v>
      </c>
      <c r="E36" s="16">
        <v>1</v>
      </c>
      <c r="F36" s="16">
        <v>1</v>
      </c>
      <c r="G36" s="17" t="s">
        <v>29</v>
      </c>
      <c r="H36" s="16">
        <v>11</v>
      </c>
      <c r="I36" s="18"/>
      <c r="J36" s="18"/>
    </row>
    <row r="37" spans="1:10" x14ac:dyDescent="0.2">
      <c r="A37" s="16">
        <v>1</v>
      </c>
      <c r="B37" s="16">
        <v>1</v>
      </c>
      <c r="C37" s="16">
        <v>4</v>
      </c>
      <c r="D37" s="16">
        <v>7</v>
      </c>
      <c r="E37" s="16">
        <v>1</v>
      </c>
      <c r="F37" s="16">
        <v>1</v>
      </c>
      <c r="G37" s="17" t="s">
        <v>30</v>
      </c>
      <c r="H37" s="16">
        <v>12</v>
      </c>
      <c r="I37" s="18">
        <v>48</v>
      </c>
      <c r="J37" s="18">
        <v>82.6</v>
      </c>
    </row>
    <row r="38" spans="1:10" x14ac:dyDescent="0.2">
      <c r="A38" s="16">
        <v>1</v>
      </c>
      <c r="B38" s="16">
        <v>1</v>
      </c>
      <c r="C38" s="16">
        <v>4</v>
      </c>
      <c r="D38" s="16">
        <v>8</v>
      </c>
      <c r="E38" s="16">
        <v>1</v>
      </c>
      <c r="F38" s="16">
        <v>1</v>
      </c>
      <c r="G38" s="17" t="s">
        <v>31</v>
      </c>
      <c r="H38" s="16">
        <v>13</v>
      </c>
      <c r="I38" s="18"/>
      <c r="J38" s="18"/>
    </row>
    <row r="39" spans="1:10" x14ac:dyDescent="0.2">
      <c r="A39" s="13">
        <v>1</v>
      </c>
      <c r="B39" s="13">
        <v>3</v>
      </c>
      <c r="C39" s="13"/>
      <c r="D39" s="13"/>
      <c r="E39" s="13"/>
      <c r="F39" s="13"/>
      <c r="G39" s="14" t="s">
        <v>32</v>
      </c>
      <c r="H39" s="13">
        <v>14</v>
      </c>
      <c r="I39" s="15">
        <f>I40+I43+I46+I49</f>
        <v>10722.1</v>
      </c>
      <c r="J39" s="15">
        <f>J40+J43+J46+J49</f>
        <v>9796.2999999999993</v>
      </c>
    </row>
    <row r="40" spans="1:10" x14ac:dyDescent="0.2">
      <c r="A40" s="13">
        <v>1</v>
      </c>
      <c r="B40" s="13">
        <v>3</v>
      </c>
      <c r="C40" s="13">
        <v>1</v>
      </c>
      <c r="D40" s="13"/>
      <c r="E40" s="13"/>
      <c r="F40" s="13"/>
      <c r="G40" s="14" t="s">
        <v>33</v>
      </c>
      <c r="H40" s="13">
        <v>15</v>
      </c>
      <c r="I40" s="15">
        <f>I41+I42</f>
        <v>0</v>
      </c>
      <c r="J40" s="15">
        <f>J41+J42</f>
        <v>0</v>
      </c>
    </row>
    <row r="41" spans="1:10" ht="22.5" x14ac:dyDescent="0.2">
      <c r="A41" s="16">
        <v>1</v>
      </c>
      <c r="B41" s="16">
        <v>3</v>
      </c>
      <c r="C41" s="16">
        <v>1</v>
      </c>
      <c r="D41" s="16">
        <v>1</v>
      </c>
      <c r="E41" s="16">
        <v>1</v>
      </c>
      <c r="F41" s="16">
        <v>1</v>
      </c>
      <c r="G41" s="17" t="s">
        <v>34</v>
      </c>
      <c r="H41" s="16">
        <v>16</v>
      </c>
      <c r="I41" s="18"/>
      <c r="J41" s="18"/>
    </row>
    <row r="42" spans="1:10" x14ac:dyDescent="0.2">
      <c r="A42" s="16">
        <v>1</v>
      </c>
      <c r="B42" s="16">
        <v>3</v>
      </c>
      <c r="C42" s="16">
        <v>1</v>
      </c>
      <c r="D42" s="16">
        <v>2</v>
      </c>
      <c r="E42" s="16">
        <v>1</v>
      </c>
      <c r="F42" s="16">
        <v>1</v>
      </c>
      <c r="G42" s="17" t="s">
        <v>35</v>
      </c>
      <c r="H42" s="16">
        <v>17</v>
      </c>
      <c r="I42" s="18"/>
      <c r="J42" s="18"/>
    </row>
    <row r="43" spans="1:10" ht="16.5" customHeight="1" x14ac:dyDescent="0.2">
      <c r="A43" s="13">
        <v>1</v>
      </c>
      <c r="B43" s="13">
        <v>3</v>
      </c>
      <c r="C43" s="13">
        <v>2</v>
      </c>
      <c r="D43" s="13"/>
      <c r="E43" s="13"/>
      <c r="F43" s="13"/>
      <c r="G43" s="14" t="s">
        <v>36</v>
      </c>
      <c r="H43" s="13">
        <v>18</v>
      </c>
      <c r="I43" s="15">
        <f>I44+I45</f>
        <v>0</v>
      </c>
      <c r="J43" s="15">
        <f>J44+J45</f>
        <v>0</v>
      </c>
    </row>
    <row r="44" spans="1:10" ht="22.5" x14ac:dyDescent="0.2">
      <c r="A44" s="16">
        <v>1</v>
      </c>
      <c r="B44" s="16">
        <v>3</v>
      </c>
      <c r="C44" s="16">
        <v>2</v>
      </c>
      <c r="D44" s="16">
        <v>1</v>
      </c>
      <c r="E44" s="16">
        <v>1</v>
      </c>
      <c r="F44" s="16">
        <v>1</v>
      </c>
      <c r="G44" s="17" t="s">
        <v>37</v>
      </c>
      <c r="H44" s="16">
        <v>19</v>
      </c>
      <c r="I44" s="18"/>
      <c r="J44" s="18"/>
    </row>
    <row r="45" spans="1:10" ht="22.5" x14ac:dyDescent="0.2">
      <c r="A45" s="16">
        <v>1</v>
      </c>
      <c r="B45" s="16">
        <v>3</v>
      </c>
      <c r="C45" s="16">
        <v>2</v>
      </c>
      <c r="D45" s="16">
        <v>2</v>
      </c>
      <c r="E45" s="16">
        <v>1</v>
      </c>
      <c r="F45" s="16">
        <v>1</v>
      </c>
      <c r="G45" s="17" t="s">
        <v>38</v>
      </c>
      <c r="H45" s="16">
        <v>20</v>
      </c>
      <c r="I45" s="18"/>
      <c r="J45" s="18"/>
    </row>
    <row r="46" spans="1:10" ht="15" customHeight="1" x14ac:dyDescent="0.2">
      <c r="A46" s="13">
        <v>1</v>
      </c>
      <c r="B46" s="13">
        <v>3</v>
      </c>
      <c r="C46" s="13">
        <v>3</v>
      </c>
      <c r="D46" s="13"/>
      <c r="E46" s="13"/>
      <c r="F46" s="13"/>
      <c r="G46" s="14" t="s">
        <v>39</v>
      </c>
      <c r="H46" s="13">
        <v>21</v>
      </c>
      <c r="I46" s="15">
        <f>I47+I48</f>
        <v>0</v>
      </c>
      <c r="J46" s="15">
        <f>J47+J48</f>
        <v>0</v>
      </c>
    </row>
    <row r="47" spans="1:10" ht="22.5" x14ac:dyDescent="0.2">
      <c r="A47" s="16">
        <v>1</v>
      </c>
      <c r="B47" s="16">
        <v>3</v>
      </c>
      <c r="C47" s="16">
        <v>3</v>
      </c>
      <c r="D47" s="16">
        <v>1</v>
      </c>
      <c r="E47" s="16">
        <v>1</v>
      </c>
      <c r="F47" s="16">
        <v>1</v>
      </c>
      <c r="G47" s="17" t="s">
        <v>40</v>
      </c>
      <c r="H47" s="16">
        <v>22</v>
      </c>
      <c r="I47" s="18"/>
      <c r="J47" s="18"/>
    </row>
    <row r="48" spans="1:10" ht="22.5" x14ac:dyDescent="0.2">
      <c r="A48" s="16">
        <v>1</v>
      </c>
      <c r="B48" s="16">
        <v>3</v>
      </c>
      <c r="C48" s="16">
        <v>3</v>
      </c>
      <c r="D48" s="16">
        <v>2</v>
      </c>
      <c r="E48" s="16">
        <v>1</v>
      </c>
      <c r="F48" s="16">
        <v>1</v>
      </c>
      <c r="G48" s="17" t="s">
        <v>41</v>
      </c>
      <c r="H48" s="16">
        <v>23</v>
      </c>
      <c r="I48" s="18"/>
      <c r="J48" s="18"/>
    </row>
    <row r="49" spans="1:10" ht="21" x14ac:dyDescent="0.2">
      <c r="A49" s="13">
        <v>1</v>
      </c>
      <c r="B49" s="13">
        <v>3</v>
      </c>
      <c r="C49" s="13">
        <v>4</v>
      </c>
      <c r="D49" s="13"/>
      <c r="E49" s="13"/>
      <c r="F49" s="13"/>
      <c r="G49" s="14" t="s">
        <v>42</v>
      </c>
      <c r="H49" s="13">
        <v>24</v>
      </c>
      <c r="I49" s="15">
        <f>I50+I57</f>
        <v>10722.1</v>
      </c>
      <c r="J49" s="15">
        <f>J50+J57</f>
        <v>9796.2999999999993</v>
      </c>
    </row>
    <row r="50" spans="1:10" ht="26.25" customHeight="1" x14ac:dyDescent="0.2">
      <c r="A50" s="16">
        <v>1</v>
      </c>
      <c r="B50" s="16">
        <v>3</v>
      </c>
      <c r="C50" s="16">
        <v>4</v>
      </c>
      <c r="D50" s="16">
        <v>1</v>
      </c>
      <c r="E50" s="16"/>
      <c r="F50" s="16"/>
      <c r="G50" s="17" t="s">
        <v>43</v>
      </c>
      <c r="H50" s="16">
        <v>25</v>
      </c>
      <c r="I50" s="19">
        <f>I51+I55+I56</f>
        <v>8131.5</v>
      </c>
      <c r="J50" s="19">
        <f>J51+J55+J56</f>
        <v>8029.0999999999995</v>
      </c>
    </row>
    <row r="51" spans="1:10" ht="23.25" customHeight="1" x14ac:dyDescent="0.2">
      <c r="A51" s="16">
        <v>1</v>
      </c>
      <c r="B51" s="16">
        <v>3</v>
      </c>
      <c r="C51" s="16">
        <v>4</v>
      </c>
      <c r="D51" s="16">
        <v>1</v>
      </c>
      <c r="E51" s="16">
        <v>1</v>
      </c>
      <c r="F51" s="16">
        <v>1</v>
      </c>
      <c r="G51" s="17" t="s">
        <v>44</v>
      </c>
      <c r="H51" s="16">
        <v>26</v>
      </c>
      <c r="I51" s="19">
        <f>I52+I53+I54</f>
        <v>6878.1</v>
      </c>
      <c r="J51" s="19">
        <f>J52+J53+J54</f>
        <v>6878</v>
      </c>
    </row>
    <row r="52" spans="1:10" ht="22.5" x14ac:dyDescent="0.2">
      <c r="A52" s="16"/>
      <c r="B52" s="16"/>
      <c r="C52" s="16"/>
      <c r="D52" s="16"/>
      <c r="E52" s="16"/>
      <c r="F52" s="16"/>
      <c r="G52" s="17" t="s">
        <v>45</v>
      </c>
      <c r="H52" s="16">
        <v>27</v>
      </c>
      <c r="I52" s="18">
        <v>995.5</v>
      </c>
      <c r="J52" s="18">
        <v>995.4</v>
      </c>
    </row>
    <row r="53" spans="1:10" x14ac:dyDescent="0.2">
      <c r="A53" s="16"/>
      <c r="B53" s="16"/>
      <c r="C53" s="16"/>
      <c r="D53" s="16"/>
      <c r="E53" s="16"/>
      <c r="F53" s="16"/>
      <c r="G53" s="17" t="s">
        <v>46</v>
      </c>
      <c r="H53" s="16">
        <v>28</v>
      </c>
      <c r="I53" s="18">
        <v>5766.6</v>
      </c>
      <c r="J53" s="18">
        <v>5766.6</v>
      </c>
    </row>
    <row r="54" spans="1:10" x14ac:dyDescent="0.2">
      <c r="A54" s="16"/>
      <c r="B54" s="16"/>
      <c r="C54" s="16"/>
      <c r="D54" s="16"/>
      <c r="E54" s="16"/>
      <c r="F54" s="16"/>
      <c r="G54" s="17" t="s">
        <v>47</v>
      </c>
      <c r="H54" s="16">
        <v>29</v>
      </c>
      <c r="I54" s="18">
        <v>116</v>
      </c>
      <c r="J54" s="18">
        <v>116</v>
      </c>
    </row>
    <row r="55" spans="1:10" ht="45" x14ac:dyDescent="0.2">
      <c r="A55" s="16">
        <v>1</v>
      </c>
      <c r="B55" s="16">
        <v>3</v>
      </c>
      <c r="C55" s="16">
        <v>4</v>
      </c>
      <c r="D55" s="16">
        <v>1</v>
      </c>
      <c r="E55" s="16">
        <v>1</v>
      </c>
      <c r="F55" s="16">
        <v>4</v>
      </c>
      <c r="G55" s="17" t="s">
        <v>48</v>
      </c>
      <c r="H55" s="16">
        <v>30</v>
      </c>
      <c r="I55" s="18">
        <v>553.5</v>
      </c>
      <c r="J55" s="18">
        <v>546.20000000000005</v>
      </c>
    </row>
    <row r="56" spans="1:10" x14ac:dyDescent="0.2">
      <c r="A56" s="16">
        <v>1</v>
      </c>
      <c r="B56" s="16">
        <v>3</v>
      </c>
      <c r="C56" s="16">
        <v>4</v>
      </c>
      <c r="D56" s="16">
        <v>1</v>
      </c>
      <c r="E56" s="16">
        <v>1</v>
      </c>
      <c r="F56" s="16">
        <v>5</v>
      </c>
      <c r="G56" s="17" t="s">
        <v>49</v>
      </c>
      <c r="H56" s="16">
        <v>31</v>
      </c>
      <c r="I56" s="18">
        <v>699.9</v>
      </c>
      <c r="J56" s="18">
        <v>604.9</v>
      </c>
    </row>
    <row r="57" spans="1:10" ht="22.5" x14ac:dyDescent="0.2">
      <c r="A57" s="16">
        <v>1</v>
      </c>
      <c r="B57" s="16">
        <v>3</v>
      </c>
      <c r="C57" s="16">
        <v>4</v>
      </c>
      <c r="D57" s="16">
        <v>2</v>
      </c>
      <c r="E57" s="16"/>
      <c r="F57" s="16"/>
      <c r="G57" s="17" t="s">
        <v>50</v>
      </c>
      <c r="H57" s="16">
        <v>32</v>
      </c>
      <c r="I57" s="19">
        <f>I58+I63+I64</f>
        <v>2590.6</v>
      </c>
      <c r="J57" s="19">
        <f>J58+J63+J64</f>
        <v>1767.2</v>
      </c>
    </row>
    <row r="58" spans="1:10" ht="22.5" x14ac:dyDescent="0.2">
      <c r="A58" s="16">
        <v>1</v>
      </c>
      <c r="B58" s="16">
        <v>3</v>
      </c>
      <c r="C58" s="16">
        <v>4</v>
      </c>
      <c r="D58" s="16">
        <v>2</v>
      </c>
      <c r="E58" s="16">
        <v>1</v>
      </c>
      <c r="F58" s="16">
        <v>1</v>
      </c>
      <c r="G58" s="17" t="s">
        <v>51</v>
      </c>
      <c r="H58" s="16">
        <v>33</v>
      </c>
      <c r="I58" s="19">
        <f>I59+I60+I61+I62</f>
        <v>0</v>
      </c>
      <c r="J58" s="19">
        <f>J59+J60+J61+J62</f>
        <v>0</v>
      </c>
    </row>
    <row r="59" spans="1:10" ht="22.5" x14ac:dyDescent="0.2">
      <c r="A59" s="16"/>
      <c r="B59" s="16"/>
      <c r="C59" s="16"/>
      <c r="D59" s="16"/>
      <c r="E59" s="16"/>
      <c r="F59" s="16"/>
      <c r="G59" s="17" t="s">
        <v>52</v>
      </c>
      <c r="H59" s="16">
        <v>34</v>
      </c>
      <c r="I59" s="18"/>
      <c r="J59" s="18"/>
    </row>
    <row r="60" spans="1:10" x14ac:dyDescent="0.2">
      <c r="A60" s="16"/>
      <c r="B60" s="16"/>
      <c r="C60" s="16"/>
      <c r="D60" s="16"/>
      <c r="E60" s="16"/>
      <c r="F60" s="16"/>
      <c r="G60" s="17" t="s">
        <v>46</v>
      </c>
      <c r="H60" s="16">
        <v>35</v>
      </c>
      <c r="I60" s="18"/>
      <c r="J60" s="18"/>
    </row>
    <row r="61" spans="1:10" ht="22.5" x14ac:dyDescent="0.2">
      <c r="A61" s="16"/>
      <c r="B61" s="16"/>
      <c r="C61" s="16"/>
      <c r="D61" s="16"/>
      <c r="E61" s="16"/>
      <c r="F61" s="16"/>
      <c r="G61" s="17" t="s">
        <v>53</v>
      </c>
      <c r="H61" s="16">
        <v>36</v>
      </c>
      <c r="I61" s="18"/>
      <c r="J61" s="18"/>
    </row>
    <row r="62" spans="1:10" x14ac:dyDescent="0.2">
      <c r="A62" s="13"/>
      <c r="B62" s="13"/>
      <c r="C62" s="16"/>
      <c r="D62" s="16"/>
      <c r="E62" s="16"/>
      <c r="F62" s="16"/>
      <c r="G62" s="17" t="s">
        <v>47</v>
      </c>
      <c r="H62" s="16">
        <v>37</v>
      </c>
      <c r="I62" s="18"/>
      <c r="J62" s="18"/>
    </row>
    <row r="63" spans="1:10" ht="36.75" customHeight="1" x14ac:dyDescent="0.2">
      <c r="A63" s="16">
        <v>1</v>
      </c>
      <c r="B63" s="16">
        <v>3</v>
      </c>
      <c r="C63" s="16">
        <v>4</v>
      </c>
      <c r="D63" s="16">
        <v>2</v>
      </c>
      <c r="E63" s="16">
        <v>1</v>
      </c>
      <c r="F63" s="16">
        <v>4</v>
      </c>
      <c r="G63" s="17" t="s">
        <v>54</v>
      </c>
      <c r="H63" s="16">
        <v>38</v>
      </c>
      <c r="I63" s="18">
        <v>64.599999999999994</v>
      </c>
      <c r="J63" s="18">
        <v>63.3</v>
      </c>
    </row>
    <row r="64" spans="1:10" ht="15" customHeight="1" x14ac:dyDescent="0.2">
      <c r="A64" s="16">
        <v>1</v>
      </c>
      <c r="B64" s="16">
        <v>3</v>
      </c>
      <c r="C64" s="16">
        <v>4</v>
      </c>
      <c r="D64" s="16">
        <v>2</v>
      </c>
      <c r="E64" s="16">
        <v>1</v>
      </c>
      <c r="F64" s="16">
        <v>5</v>
      </c>
      <c r="G64" s="17" t="s">
        <v>55</v>
      </c>
      <c r="H64" s="16">
        <v>39</v>
      </c>
      <c r="I64" s="18">
        <v>2526</v>
      </c>
      <c r="J64" s="18">
        <v>1703.9</v>
      </c>
    </row>
    <row r="65" spans="1:10" x14ac:dyDescent="0.2">
      <c r="A65" s="13">
        <v>1</v>
      </c>
      <c r="B65" s="13">
        <v>4</v>
      </c>
      <c r="C65" s="13"/>
      <c r="D65" s="13"/>
      <c r="E65" s="13"/>
      <c r="F65" s="13"/>
      <c r="G65" s="14" t="s">
        <v>56</v>
      </c>
      <c r="H65" s="13">
        <v>40</v>
      </c>
      <c r="I65" s="15">
        <f>I66+I78+I86+I87</f>
        <v>4821.1000000000004</v>
      </c>
      <c r="J65" s="15">
        <f>J66+J78+J86+J87</f>
        <v>5717.9000000000005</v>
      </c>
    </row>
    <row r="66" spans="1:10" x14ac:dyDescent="0.2">
      <c r="A66" s="13">
        <v>1</v>
      </c>
      <c r="B66" s="13">
        <v>4</v>
      </c>
      <c r="C66" s="13">
        <v>1</v>
      </c>
      <c r="D66" s="13"/>
      <c r="E66" s="13"/>
      <c r="F66" s="13"/>
      <c r="G66" s="14" t="s">
        <v>57</v>
      </c>
      <c r="H66" s="13">
        <v>41</v>
      </c>
      <c r="I66" s="15">
        <f>I67+I71+I72+I73+I77</f>
        <v>166.3</v>
      </c>
      <c r="J66" s="15">
        <f>J67+J71+J72+J73+J77</f>
        <v>223.2</v>
      </c>
    </row>
    <row r="67" spans="1:10" x14ac:dyDescent="0.2">
      <c r="A67" s="16">
        <v>1</v>
      </c>
      <c r="B67" s="16">
        <v>4</v>
      </c>
      <c r="C67" s="16">
        <v>1</v>
      </c>
      <c r="D67" s="16">
        <v>1</v>
      </c>
      <c r="E67" s="16"/>
      <c r="F67" s="16"/>
      <c r="G67" s="17" t="s">
        <v>58</v>
      </c>
      <c r="H67" s="16">
        <v>42</v>
      </c>
      <c r="I67" s="19">
        <f>I68+I69+I70</f>
        <v>61</v>
      </c>
      <c r="J67" s="19">
        <f>J68+J69+J70</f>
        <v>82.5</v>
      </c>
    </row>
    <row r="68" spans="1:10" x14ac:dyDescent="0.2">
      <c r="A68" s="16">
        <v>1</v>
      </c>
      <c r="B68" s="16">
        <v>4</v>
      </c>
      <c r="C68" s="16">
        <v>1</v>
      </c>
      <c r="D68" s="16">
        <v>1</v>
      </c>
      <c r="E68" s="16">
        <v>1</v>
      </c>
      <c r="F68" s="16"/>
      <c r="G68" s="17" t="s">
        <v>59</v>
      </c>
      <c r="H68" s="16">
        <v>43</v>
      </c>
      <c r="I68" s="18">
        <v>1</v>
      </c>
      <c r="J68" s="18">
        <v>4.8</v>
      </c>
    </row>
    <row r="69" spans="1:10" ht="22.5" x14ac:dyDescent="0.2">
      <c r="A69" s="16">
        <v>1</v>
      </c>
      <c r="B69" s="16">
        <v>4</v>
      </c>
      <c r="C69" s="16">
        <v>1</v>
      </c>
      <c r="D69" s="16">
        <v>1</v>
      </c>
      <c r="E69" s="16">
        <v>2</v>
      </c>
      <c r="F69" s="16"/>
      <c r="G69" s="17" t="s">
        <v>60</v>
      </c>
      <c r="H69" s="16">
        <v>44</v>
      </c>
      <c r="I69" s="18">
        <v>60</v>
      </c>
      <c r="J69" s="18">
        <v>77.7</v>
      </c>
    </row>
    <row r="70" spans="1:10" ht="22.5" x14ac:dyDescent="0.2">
      <c r="A70" s="16">
        <v>1</v>
      </c>
      <c r="B70" s="16">
        <v>4</v>
      </c>
      <c r="C70" s="16">
        <v>1</v>
      </c>
      <c r="D70" s="16">
        <v>1</v>
      </c>
      <c r="E70" s="16">
        <v>3</v>
      </c>
      <c r="F70" s="16"/>
      <c r="G70" s="17" t="s">
        <v>61</v>
      </c>
      <c r="H70" s="16">
        <v>45</v>
      </c>
      <c r="I70" s="18"/>
      <c r="J70" s="18"/>
    </row>
    <row r="71" spans="1:10" x14ac:dyDescent="0.2">
      <c r="A71" s="16">
        <v>1</v>
      </c>
      <c r="B71" s="16">
        <v>4</v>
      </c>
      <c r="C71" s="16">
        <v>1</v>
      </c>
      <c r="D71" s="16">
        <v>2</v>
      </c>
      <c r="E71" s="16"/>
      <c r="F71" s="16"/>
      <c r="G71" s="17" t="s">
        <v>62</v>
      </c>
      <c r="H71" s="16">
        <v>46</v>
      </c>
      <c r="I71" s="18">
        <v>35</v>
      </c>
      <c r="J71" s="18">
        <v>38.1</v>
      </c>
    </row>
    <row r="72" spans="1:10" x14ac:dyDescent="0.2">
      <c r="A72" s="16">
        <v>1</v>
      </c>
      <c r="B72" s="16">
        <v>4</v>
      </c>
      <c r="C72" s="16">
        <v>1</v>
      </c>
      <c r="D72" s="16">
        <v>4</v>
      </c>
      <c r="E72" s="16"/>
      <c r="F72" s="16"/>
      <c r="G72" s="17" t="s">
        <v>63</v>
      </c>
      <c r="H72" s="16">
        <v>47</v>
      </c>
      <c r="I72" s="18">
        <v>47.3</v>
      </c>
      <c r="J72" s="18">
        <v>65.900000000000006</v>
      </c>
    </row>
    <row r="73" spans="1:10" ht="21.75" customHeight="1" x14ac:dyDescent="0.2">
      <c r="A73" s="16">
        <v>1</v>
      </c>
      <c r="B73" s="16">
        <v>4</v>
      </c>
      <c r="C73" s="16">
        <v>1</v>
      </c>
      <c r="D73" s="16">
        <v>5</v>
      </c>
      <c r="E73" s="16"/>
      <c r="F73" s="16"/>
      <c r="G73" s="17" t="s">
        <v>64</v>
      </c>
      <c r="H73" s="16">
        <v>48</v>
      </c>
      <c r="I73" s="19">
        <f>I74+I75+I76</f>
        <v>23</v>
      </c>
      <c r="J73" s="19">
        <f>J74+J75+J76</f>
        <v>36.700000000000003</v>
      </c>
    </row>
    <row r="74" spans="1:10" ht="17.25" customHeight="1" x14ac:dyDescent="0.2">
      <c r="A74" s="16">
        <v>1</v>
      </c>
      <c r="B74" s="16">
        <v>4</v>
      </c>
      <c r="C74" s="16">
        <v>1</v>
      </c>
      <c r="D74" s="16">
        <v>5</v>
      </c>
      <c r="E74" s="16">
        <v>1</v>
      </c>
      <c r="F74" s="16">
        <v>1</v>
      </c>
      <c r="G74" s="17" t="s">
        <v>65</v>
      </c>
      <c r="H74" s="16">
        <v>49</v>
      </c>
      <c r="I74" s="18"/>
      <c r="J74" s="18"/>
    </row>
    <row r="75" spans="1:10" ht="15" customHeight="1" x14ac:dyDescent="0.2">
      <c r="A75" s="16">
        <v>1</v>
      </c>
      <c r="B75" s="16">
        <v>4</v>
      </c>
      <c r="C75" s="16">
        <v>1</v>
      </c>
      <c r="D75" s="16">
        <v>5</v>
      </c>
      <c r="E75" s="16">
        <v>1</v>
      </c>
      <c r="F75" s="16">
        <v>2</v>
      </c>
      <c r="G75" s="17" t="s">
        <v>66</v>
      </c>
      <c r="H75" s="16">
        <v>50</v>
      </c>
      <c r="I75" s="18">
        <v>23</v>
      </c>
      <c r="J75" s="18">
        <v>23.3</v>
      </c>
    </row>
    <row r="76" spans="1:10" x14ac:dyDescent="0.2">
      <c r="A76" s="16">
        <v>1</v>
      </c>
      <c r="B76" s="16">
        <v>4</v>
      </c>
      <c r="C76" s="16">
        <v>1</v>
      </c>
      <c r="D76" s="16">
        <v>5</v>
      </c>
      <c r="E76" s="16">
        <v>1</v>
      </c>
      <c r="F76" s="16">
        <v>3</v>
      </c>
      <c r="G76" s="17" t="s">
        <v>67</v>
      </c>
      <c r="H76" s="16">
        <v>51</v>
      </c>
      <c r="I76" s="18">
        <v>0</v>
      </c>
      <c r="J76" s="18">
        <v>13.4</v>
      </c>
    </row>
    <row r="77" spans="1:10" ht="22.5" x14ac:dyDescent="0.2">
      <c r="A77" s="16">
        <v>1</v>
      </c>
      <c r="B77" s="16">
        <v>4</v>
      </c>
      <c r="C77" s="16">
        <v>1</v>
      </c>
      <c r="D77" s="16">
        <v>6</v>
      </c>
      <c r="E77" s="16"/>
      <c r="F77" s="16"/>
      <c r="G77" s="17" t="s">
        <v>68</v>
      </c>
      <c r="H77" s="16">
        <v>52</v>
      </c>
      <c r="I77" s="18"/>
      <c r="J77" s="18"/>
    </row>
    <row r="78" spans="1:10" ht="21" x14ac:dyDescent="0.2">
      <c r="A78" s="13">
        <v>1</v>
      </c>
      <c r="B78" s="13">
        <v>4</v>
      </c>
      <c r="C78" s="13">
        <v>2</v>
      </c>
      <c r="D78" s="13"/>
      <c r="E78" s="13"/>
      <c r="F78" s="13"/>
      <c r="G78" s="14" t="s">
        <v>69</v>
      </c>
      <c r="H78" s="13">
        <v>53</v>
      </c>
      <c r="I78" s="15">
        <f>I79+I80+I81+I82+I85</f>
        <v>4379.1000000000004</v>
      </c>
      <c r="J78" s="15">
        <f>J79+J80+J81+J82+J85</f>
        <v>4795.2000000000007</v>
      </c>
    </row>
    <row r="79" spans="1:10" ht="22.5" x14ac:dyDescent="0.2">
      <c r="A79" s="16">
        <v>1</v>
      </c>
      <c r="B79" s="16">
        <v>4</v>
      </c>
      <c r="C79" s="16">
        <v>2</v>
      </c>
      <c r="D79" s="16">
        <v>1</v>
      </c>
      <c r="E79" s="16">
        <v>1</v>
      </c>
      <c r="F79" s="16">
        <v>1</v>
      </c>
      <c r="G79" s="17" t="s">
        <v>70</v>
      </c>
      <c r="H79" s="16">
        <v>54</v>
      </c>
      <c r="I79" s="18">
        <v>1471.3</v>
      </c>
      <c r="J79" s="18">
        <v>1557.3</v>
      </c>
    </row>
    <row r="80" spans="1:10" ht="22.5" x14ac:dyDescent="0.2">
      <c r="A80" s="16">
        <v>1</v>
      </c>
      <c r="B80" s="16">
        <v>4</v>
      </c>
      <c r="C80" s="16">
        <v>2</v>
      </c>
      <c r="D80" s="16">
        <v>1</v>
      </c>
      <c r="E80" s="16">
        <v>2</v>
      </c>
      <c r="F80" s="16">
        <v>1</v>
      </c>
      <c r="G80" s="17" t="s">
        <v>71</v>
      </c>
      <c r="H80" s="16">
        <v>55</v>
      </c>
      <c r="I80" s="18">
        <v>215.8</v>
      </c>
      <c r="J80" s="18">
        <v>265.60000000000002</v>
      </c>
    </row>
    <row r="81" spans="1:10" ht="22.5" x14ac:dyDescent="0.2">
      <c r="A81" s="16">
        <v>1</v>
      </c>
      <c r="B81" s="16">
        <v>4</v>
      </c>
      <c r="C81" s="16">
        <v>2</v>
      </c>
      <c r="D81" s="16">
        <v>1</v>
      </c>
      <c r="E81" s="16">
        <v>4</v>
      </c>
      <c r="F81" s="16">
        <v>1</v>
      </c>
      <c r="G81" s="17" t="s">
        <v>72</v>
      </c>
      <c r="H81" s="16">
        <v>56</v>
      </c>
      <c r="I81" s="18">
        <v>320</v>
      </c>
      <c r="J81" s="18">
        <v>328.8</v>
      </c>
    </row>
    <row r="82" spans="1:10" x14ac:dyDescent="0.2">
      <c r="A82" s="16">
        <v>1</v>
      </c>
      <c r="B82" s="16">
        <v>4</v>
      </c>
      <c r="C82" s="16">
        <v>2</v>
      </c>
      <c r="D82" s="16">
        <v>1</v>
      </c>
      <c r="E82" s="16">
        <v>6</v>
      </c>
      <c r="F82" s="16"/>
      <c r="G82" s="17" t="s">
        <v>73</v>
      </c>
      <c r="H82" s="16">
        <v>57</v>
      </c>
      <c r="I82" s="19">
        <f>I83+I84</f>
        <v>2372</v>
      </c>
      <c r="J82" s="19">
        <f>J83+J84</f>
        <v>2643.5</v>
      </c>
    </row>
    <row r="83" spans="1:10" x14ac:dyDescent="0.2">
      <c r="A83" s="16">
        <v>1</v>
      </c>
      <c r="B83" s="16">
        <v>4</v>
      </c>
      <c r="C83" s="16">
        <v>2</v>
      </c>
      <c r="D83" s="16">
        <v>1</v>
      </c>
      <c r="E83" s="16">
        <v>6</v>
      </c>
      <c r="F83" s="16">
        <v>1</v>
      </c>
      <c r="G83" s="17" t="s">
        <v>74</v>
      </c>
      <c r="H83" s="16">
        <v>58</v>
      </c>
      <c r="I83" s="18">
        <v>40</v>
      </c>
      <c r="J83" s="18">
        <v>42.8</v>
      </c>
    </row>
    <row r="84" spans="1:10" ht="15" customHeight="1" x14ac:dyDescent="0.2">
      <c r="A84" s="16">
        <v>1</v>
      </c>
      <c r="B84" s="16">
        <v>4</v>
      </c>
      <c r="C84" s="16">
        <v>2</v>
      </c>
      <c r="D84" s="16">
        <v>1</v>
      </c>
      <c r="E84" s="16">
        <v>6</v>
      </c>
      <c r="F84" s="16">
        <v>2</v>
      </c>
      <c r="G84" s="17" t="s">
        <v>75</v>
      </c>
      <c r="H84" s="16">
        <v>59</v>
      </c>
      <c r="I84" s="18">
        <v>2332</v>
      </c>
      <c r="J84" s="18">
        <v>2600.6999999999998</v>
      </c>
    </row>
    <row r="85" spans="1:10" ht="17.25" customHeight="1" x14ac:dyDescent="0.2">
      <c r="A85" s="16">
        <v>1</v>
      </c>
      <c r="B85" s="16">
        <v>4</v>
      </c>
      <c r="C85" s="16">
        <v>2</v>
      </c>
      <c r="D85" s="16">
        <v>1</v>
      </c>
      <c r="E85" s="16">
        <v>7</v>
      </c>
      <c r="F85" s="16"/>
      <c r="G85" s="17" t="s">
        <v>76</v>
      </c>
      <c r="H85" s="16">
        <v>60</v>
      </c>
      <c r="I85" s="18"/>
      <c r="J85" s="18"/>
    </row>
    <row r="86" spans="1:10" ht="23.25" customHeight="1" x14ac:dyDescent="0.2">
      <c r="A86" s="13">
        <v>1</v>
      </c>
      <c r="B86" s="13">
        <v>4</v>
      </c>
      <c r="C86" s="13">
        <v>3</v>
      </c>
      <c r="D86" s="13"/>
      <c r="E86" s="13"/>
      <c r="F86" s="13"/>
      <c r="G86" s="14" t="s">
        <v>77</v>
      </c>
      <c r="H86" s="13">
        <v>61</v>
      </c>
      <c r="I86" s="20">
        <v>109</v>
      </c>
      <c r="J86" s="20">
        <v>118.4</v>
      </c>
    </row>
    <row r="87" spans="1:10" ht="18" customHeight="1" x14ac:dyDescent="0.2">
      <c r="A87" s="13">
        <v>1</v>
      </c>
      <c r="B87" s="13">
        <v>4</v>
      </c>
      <c r="C87" s="13">
        <v>4</v>
      </c>
      <c r="D87" s="13"/>
      <c r="E87" s="13"/>
      <c r="F87" s="13"/>
      <c r="G87" s="14" t="s">
        <v>78</v>
      </c>
      <c r="H87" s="13">
        <v>62</v>
      </c>
      <c r="I87" s="20">
        <v>166.7</v>
      </c>
      <c r="J87" s="20">
        <v>581.1</v>
      </c>
    </row>
    <row r="88" spans="1:10" ht="21" x14ac:dyDescent="0.2">
      <c r="A88" s="13">
        <v>4</v>
      </c>
      <c r="B88" s="13">
        <v>1</v>
      </c>
      <c r="C88" s="13"/>
      <c r="D88" s="13"/>
      <c r="E88" s="13"/>
      <c r="F88" s="13"/>
      <c r="G88" s="14" t="s">
        <v>79</v>
      </c>
      <c r="H88" s="13">
        <v>63</v>
      </c>
      <c r="I88" s="15">
        <f>I89+I104+I109+I112</f>
        <v>20</v>
      </c>
      <c r="J88" s="15">
        <f>J89+J104+J109+J112</f>
        <v>9.6</v>
      </c>
    </row>
    <row r="89" spans="1:10" ht="24" customHeight="1" x14ac:dyDescent="0.2">
      <c r="A89" s="13">
        <v>4</v>
      </c>
      <c r="B89" s="13">
        <v>1</v>
      </c>
      <c r="C89" s="13">
        <v>1</v>
      </c>
      <c r="D89" s="13"/>
      <c r="E89" s="13"/>
      <c r="F89" s="13"/>
      <c r="G89" s="14" t="s">
        <v>80</v>
      </c>
      <c r="H89" s="13">
        <v>64</v>
      </c>
      <c r="I89" s="15">
        <f>I90+I91+I95+I99+I103</f>
        <v>20</v>
      </c>
      <c r="J89" s="15">
        <f>J90+J91+J95+J99+J103</f>
        <v>9.6</v>
      </c>
    </row>
    <row r="90" spans="1:10" x14ac:dyDescent="0.2">
      <c r="A90" s="16">
        <v>4</v>
      </c>
      <c r="B90" s="16">
        <v>1</v>
      </c>
      <c r="C90" s="16">
        <v>1</v>
      </c>
      <c r="D90" s="16">
        <v>1</v>
      </c>
      <c r="E90" s="16"/>
      <c r="F90" s="16"/>
      <c r="G90" s="17" t="s">
        <v>81</v>
      </c>
      <c r="H90" s="16">
        <v>65</v>
      </c>
      <c r="I90" s="18">
        <v>0</v>
      </c>
      <c r="J90" s="18">
        <v>9.6</v>
      </c>
    </row>
    <row r="91" spans="1:10" ht="22.5" x14ac:dyDescent="0.2">
      <c r="A91" s="16">
        <v>4</v>
      </c>
      <c r="B91" s="16">
        <v>1</v>
      </c>
      <c r="C91" s="16">
        <v>1</v>
      </c>
      <c r="D91" s="16">
        <v>2</v>
      </c>
      <c r="E91" s="16"/>
      <c r="F91" s="16"/>
      <c r="G91" s="17" t="s">
        <v>82</v>
      </c>
      <c r="H91" s="16">
        <v>66</v>
      </c>
      <c r="I91" s="19">
        <f>I92+I93+I94</f>
        <v>20</v>
      </c>
      <c r="J91" s="19">
        <f>J92+J93+J94</f>
        <v>0</v>
      </c>
    </row>
    <row r="92" spans="1:10" x14ac:dyDescent="0.2">
      <c r="A92" s="16">
        <v>4</v>
      </c>
      <c r="B92" s="16">
        <v>1</v>
      </c>
      <c r="C92" s="16">
        <v>1</v>
      </c>
      <c r="D92" s="16">
        <v>2</v>
      </c>
      <c r="E92" s="16">
        <v>1</v>
      </c>
      <c r="F92" s="16">
        <v>1</v>
      </c>
      <c r="G92" s="17" t="s">
        <v>83</v>
      </c>
      <c r="H92" s="16">
        <v>67</v>
      </c>
      <c r="I92" s="18"/>
      <c r="J92" s="18"/>
    </row>
    <row r="93" spans="1:10" ht="18.75" customHeight="1" x14ac:dyDescent="0.2">
      <c r="A93" s="16">
        <v>4</v>
      </c>
      <c r="B93" s="16">
        <v>1</v>
      </c>
      <c r="C93" s="16">
        <v>1</v>
      </c>
      <c r="D93" s="16">
        <v>2</v>
      </c>
      <c r="E93" s="16">
        <v>1</v>
      </c>
      <c r="F93" s="16">
        <v>2</v>
      </c>
      <c r="G93" s="17" t="s">
        <v>84</v>
      </c>
      <c r="H93" s="16">
        <v>68</v>
      </c>
      <c r="I93" s="18">
        <v>20</v>
      </c>
      <c r="J93" s="18">
        <v>0</v>
      </c>
    </row>
    <row r="94" spans="1:10" ht="22.5" x14ac:dyDescent="0.2">
      <c r="A94" s="16">
        <v>4</v>
      </c>
      <c r="B94" s="16">
        <v>1</v>
      </c>
      <c r="C94" s="16">
        <v>1</v>
      </c>
      <c r="D94" s="16">
        <v>2</v>
      </c>
      <c r="E94" s="16">
        <v>1</v>
      </c>
      <c r="F94" s="16">
        <v>3</v>
      </c>
      <c r="G94" s="17" t="s">
        <v>85</v>
      </c>
      <c r="H94" s="16">
        <v>69</v>
      </c>
      <c r="I94" s="18"/>
      <c r="J94" s="18"/>
    </row>
    <row r="95" spans="1:10" ht="22.5" x14ac:dyDescent="0.2">
      <c r="A95" s="16">
        <v>4</v>
      </c>
      <c r="B95" s="16">
        <v>1</v>
      </c>
      <c r="C95" s="16">
        <v>1</v>
      </c>
      <c r="D95" s="16">
        <v>3</v>
      </c>
      <c r="E95" s="16"/>
      <c r="F95" s="16"/>
      <c r="G95" s="17" t="s">
        <v>86</v>
      </c>
      <c r="H95" s="16">
        <v>70</v>
      </c>
      <c r="I95" s="19">
        <f>I96+I97+I98</f>
        <v>0</v>
      </c>
      <c r="J95" s="19">
        <f>J96+J97+J98</f>
        <v>0</v>
      </c>
    </row>
    <row r="96" spans="1:10" ht="16.5" customHeight="1" x14ac:dyDescent="0.2">
      <c r="A96" s="16">
        <v>4</v>
      </c>
      <c r="B96" s="16">
        <v>1</v>
      </c>
      <c r="C96" s="16">
        <v>1</v>
      </c>
      <c r="D96" s="16">
        <v>3</v>
      </c>
      <c r="E96" s="16">
        <v>1</v>
      </c>
      <c r="F96" s="16">
        <v>1</v>
      </c>
      <c r="G96" s="17" t="s">
        <v>87</v>
      </c>
      <c r="H96" s="16">
        <v>71</v>
      </c>
      <c r="I96" s="18"/>
      <c r="J96" s="18"/>
    </row>
    <row r="97" spans="1:10" ht="16.5" customHeight="1" x14ac:dyDescent="0.2">
      <c r="A97" s="16">
        <v>4</v>
      </c>
      <c r="B97" s="16">
        <v>1</v>
      </c>
      <c r="C97" s="16">
        <v>1</v>
      </c>
      <c r="D97" s="16">
        <v>3</v>
      </c>
      <c r="E97" s="16">
        <v>1</v>
      </c>
      <c r="F97" s="16">
        <v>2</v>
      </c>
      <c r="G97" s="17" t="s">
        <v>88</v>
      </c>
      <c r="H97" s="16">
        <v>72</v>
      </c>
      <c r="I97" s="18"/>
      <c r="J97" s="18"/>
    </row>
    <row r="98" spans="1:10" ht="15.75" customHeight="1" x14ac:dyDescent="0.2">
      <c r="A98" s="16">
        <v>4</v>
      </c>
      <c r="B98" s="16">
        <v>1</v>
      </c>
      <c r="C98" s="16">
        <v>1</v>
      </c>
      <c r="D98" s="16">
        <v>3</v>
      </c>
      <c r="E98" s="16">
        <v>1</v>
      </c>
      <c r="F98" s="16">
        <v>3</v>
      </c>
      <c r="G98" s="17" t="s">
        <v>89</v>
      </c>
      <c r="H98" s="16">
        <v>73</v>
      </c>
      <c r="I98" s="18"/>
      <c r="J98" s="18"/>
    </row>
    <row r="99" spans="1:10" ht="22.5" x14ac:dyDescent="0.2">
      <c r="A99" s="16">
        <v>4</v>
      </c>
      <c r="B99" s="16">
        <v>1</v>
      </c>
      <c r="C99" s="16">
        <v>1</v>
      </c>
      <c r="D99" s="16">
        <v>4</v>
      </c>
      <c r="E99" s="16"/>
      <c r="F99" s="16"/>
      <c r="G99" s="17" t="s">
        <v>90</v>
      </c>
      <c r="H99" s="16">
        <v>74</v>
      </c>
      <c r="I99" s="19">
        <f>I100+I101+I102</f>
        <v>0</v>
      </c>
      <c r="J99" s="19">
        <f>J100+J101+J102</f>
        <v>0</v>
      </c>
    </row>
    <row r="100" spans="1:10" x14ac:dyDescent="0.2">
      <c r="A100" s="16">
        <v>4</v>
      </c>
      <c r="B100" s="16">
        <v>1</v>
      </c>
      <c r="C100" s="16">
        <v>1</v>
      </c>
      <c r="D100" s="16">
        <v>4</v>
      </c>
      <c r="E100" s="16">
        <v>1</v>
      </c>
      <c r="F100" s="16">
        <v>1</v>
      </c>
      <c r="G100" s="17" t="s">
        <v>91</v>
      </c>
      <c r="H100" s="16">
        <v>75</v>
      </c>
      <c r="I100" s="18"/>
      <c r="J100" s="18"/>
    </row>
    <row r="101" spans="1:10" ht="22.5" x14ac:dyDescent="0.2">
      <c r="A101" s="16">
        <v>4</v>
      </c>
      <c r="B101" s="16">
        <v>1</v>
      </c>
      <c r="C101" s="16">
        <v>1</v>
      </c>
      <c r="D101" s="16">
        <v>4</v>
      </c>
      <c r="E101" s="16">
        <v>1</v>
      </c>
      <c r="F101" s="16">
        <v>2</v>
      </c>
      <c r="G101" s="17" t="s">
        <v>92</v>
      </c>
      <c r="H101" s="16">
        <v>76</v>
      </c>
      <c r="I101" s="18"/>
      <c r="J101" s="18"/>
    </row>
    <row r="102" spans="1:10" x14ac:dyDescent="0.2">
      <c r="A102" s="16">
        <v>4</v>
      </c>
      <c r="B102" s="16">
        <v>1</v>
      </c>
      <c r="C102" s="16">
        <v>1</v>
      </c>
      <c r="D102" s="16">
        <v>4</v>
      </c>
      <c r="E102" s="16">
        <v>1</v>
      </c>
      <c r="F102" s="16">
        <v>3</v>
      </c>
      <c r="G102" s="17" t="s">
        <v>93</v>
      </c>
      <c r="H102" s="16">
        <v>77</v>
      </c>
      <c r="I102" s="18"/>
      <c r="J102" s="18"/>
    </row>
    <row r="103" spans="1:10" ht="22.5" x14ac:dyDescent="0.2">
      <c r="A103" s="16">
        <v>4</v>
      </c>
      <c r="B103" s="16">
        <v>1</v>
      </c>
      <c r="C103" s="16">
        <v>1</v>
      </c>
      <c r="D103" s="16">
        <v>5</v>
      </c>
      <c r="E103" s="16"/>
      <c r="F103" s="16"/>
      <c r="G103" s="17" t="s">
        <v>94</v>
      </c>
      <c r="H103" s="16">
        <v>78</v>
      </c>
      <c r="I103" s="18"/>
      <c r="J103" s="18"/>
    </row>
    <row r="104" spans="1:10" ht="21" x14ac:dyDescent="0.2">
      <c r="A104" s="13">
        <v>4</v>
      </c>
      <c r="B104" s="13">
        <v>1</v>
      </c>
      <c r="C104" s="13">
        <v>2</v>
      </c>
      <c r="D104" s="13"/>
      <c r="E104" s="13"/>
      <c r="F104" s="13"/>
      <c r="G104" s="14" t="s">
        <v>95</v>
      </c>
      <c r="H104" s="13">
        <v>79</v>
      </c>
      <c r="I104" s="15">
        <f>I105+I106+I107+I108</f>
        <v>0</v>
      </c>
      <c r="J104" s="15">
        <f>J105+J106+J107+J108</f>
        <v>0</v>
      </c>
    </row>
    <row r="105" spans="1:10" ht="22.5" x14ac:dyDescent="0.2">
      <c r="A105" s="16">
        <v>4</v>
      </c>
      <c r="B105" s="16">
        <v>1</v>
      </c>
      <c r="C105" s="16">
        <v>2</v>
      </c>
      <c r="D105" s="16">
        <v>1</v>
      </c>
      <c r="E105" s="16">
        <v>1</v>
      </c>
      <c r="F105" s="16">
        <v>2</v>
      </c>
      <c r="G105" s="17" t="s">
        <v>96</v>
      </c>
      <c r="H105" s="16">
        <v>80</v>
      </c>
      <c r="I105" s="18"/>
      <c r="J105" s="18"/>
    </row>
    <row r="106" spans="1:10" x14ac:dyDescent="0.2">
      <c r="A106" s="16">
        <v>4</v>
      </c>
      <c r="B106" s="16">
        <v>1</v>
      </c>
      <c r="C106" s="16">
        <v>2</v>
      </c>
      <c r="D106" s="16">
        <v>1</v>
      </c>
      <c r="E106" s="16">
        <v>1</v>
      </c>
      <c r="F106" s="16">
        <v>3</v>
      </c>
      <c r="G106" s="17" t="s">
        <v>97</v>
      </c>
      <c r="H106" s="16">
        <v>81</v>
      </c>
      <c r="I106" s="18"/>
      <c r="J106" s="18"/>
    </row>
    <row r="107" spans="1:10" ht="18" customHeight="1" x14ac:dyDescent="0.2">
      <c r="A107" s="16">
        <v>4</v>
      </c>
      <c r="B107" s="16">
        <v>1</v>
      </c>
      <c r="C107" s="16">
        <v>2</v>
      </c>
      <c r="D107" s="16">
        <v>1</v>
      </c>
      <c r="E107" s="16">
        <v>1</v>
      </c>
      <c r="F107" s="16">
        <v>4</v>
      </c>
      <c r="G107" s="17" t="s">
        <v>98</v>
      </c>
      <c r="H107" s="16">
        <v>82</v>
      </c>
      <c r="I107" s="18"/>
      <c r="J107" s="18"/>
    </row>
    <row r="108" spans="1:10" ht="17.25" customHeight="1" x14ac:dyDescent="0.2">
      <c r="A108" s="16">
        <v>4</v>
      </c>
      <c r="B108" s="16">
        <v>1</v>
      </c>
      <c r="C108" s="16">
        <v>2</v>
      </c>
      <c r="D108" s="16">
        <v>1</v>
      </c>
      <c r="E108" s="16">
        <v>1</v>
      </c>
      <c r="F108" s="16">
        <v>5</v>
      </c>
      <c r="G108" s="17" t="s">
        <v>99</v>
      </c>
      <c r="H108" s="16">
        <v>83</v>
      </c>
      <c r="I108" s="18"/>
      <c r="J108" s="18"/>
    </row>
    <row r="109" spans="1:10" ht="15" customHeight="1" x14ac:dyDescent="0.2">
      <c r="A109" s="13">
        <v>4</v>
      </c>
      <c r="B109" s="13">
        <v>1</v>
      </c>
      <c r="C109" s="13">
        <v>3</v>
      </c>
      <c r="D109" s="13"/>
      <c r="E109" s="13"/>
      <c r="F109" s="13"/>
      <c r="G109" s="14" t="s">
        <v>100</v>
      </c>
      <c r="H109" s="13">
        <v>84</v>
      </c>
      <c r="I109" s="15">
        <f>I110+I111</f>
        <v>0</v>
      </c>
      <c r="J109" s="15">
        <f>J110+J111</f>
        <v>0</v>
      </c>
    </row>
    <row r="110" spans="1:10" ht="22.5" x14ac:dyDescent="0.2">
      <c r="A110" s="16">
        <v>4</v>
      </c>
      <c r="B110" s="16">
        <v>1</v>
      </c>
      <c r="C110" s="16">
        <v>3</v>
      </c>
      <c r="D110" s="16">
        <v>1</v>
      </c>
      <c r="E110" s="16"/>
      <c r="F110" s="16"/>
      <c r="G110" s="17" t="s">
        <v>101</v>
      </c>
      <c r="H110" s="16">
        <v>85</v>
      </c>
      <c r="I110" s="18"/>
      <c r="J110" s="18"/>
    </row>
    <row r="111" spans="1:10" x14ac:dyDescent="0.2">
      <c r="A111" s="16">
        <v>4</v>
      </c>
      <c r="B111" s="16">
        <v>1</v>
      </c>
      <c r="C111" s="16">
        <v>3</v>
      </c>
      <c r="D111" s="16">
        <v>2</v>
      </c>
      <c r="E111" s="16"/>
      <c r="F111" s="16"/>
      <c r="G111" s="17" t="s">
        <v>102</v>
      </c>
      <c r="H111" s="16">
        <v>86</v>
      </c>
      <c r="I111" s="18"/>
      <c r="J111" s="18"/>
    </row>
    <row r="112" spans="1:10" ht="21" x14ac:dyDescent="0.2">
      <c r="A112" s="13">
        <v>4</v>
      </c>
      <c r="B112" s="13">
        <v>1</v>
      </c>
      <c r="C112" s="13">
        <v>4</v>
      </c>
      <c r="D112" s="13"/>
      <c r="E112" s="13"/>
      <c r="F112" s="13"/>
      <c r="G112" s="14" t="s">
        <v>103</v>
      </c>
      <c r="H112" s="13">
        <v>87</v>
      </c>
      <c r="I112" s="20"/>
      <c r="J112" s="20"/>
    </row>
    <row r="113" spans="1:10" ht="19.5" customHeight="1" x14ac:dyDescent="0.2">
      <c r="A113" s="16"/>
      <c r="B113" s="16"/>
      <c r="C113" s="16"/>
      <c r="D113" s="16"/>
      <c r="E113" s="16"/>
      <c r="F113" s="16"/>
      <c r="G113" s="14" t="s">
        <v>104</v>
      </c>
      <c r="H113" s="13">
        <v>88</v>
      </c>
      <c r="I113" s="15">
        <f>I26+I39+I65+I88</f>
        <v>29871.699999999997</v>
      </c>
      <c r="J113" s="15">
        <f>J26+J39+J65+J88</f>
        <v>31169.599999999999</v>
      </c>
    </row>
    <row r="114" spans="1:10" ht="25.5" customHeight="1" x14ac:dyDescent="0.2">
      <c r="A114" s="16"/>
      <c r="B114" s="16"/>
      <c r="C114" s="16"/>
      <c r="D114" s="16"/>
      <c r="E114" s="16"/>
      <c r="F114" s="16"/>
      <c r="G114" s="14" t="s">
        <v>105</v>
      </c>
      <c r="H114" s="13">
        <v>89</v>
      </c>
      <c r="I114" s="15">
        <f>I115+I120</f>
        <v>2215.3000000000002</v>
      </c>
      <c r="J114" s="15">
        <f>J115+J120</f>
        <v>731.7</v>
      </c>
    </row>
    <row r="115" spans="1:10" ht="30" customHeight="1" x14ac:dyDescent="0.2">
      <c r="A115" s="13">
        <v>4</v>
      </c>
      <c r="B115" s="13">
        <v>2</v>
      </c>
      <c r="C115" s="13"/>
      <c r="D115" s="13"/>
      <c r="E115" s="13"/>
      <c r="F115" s="13"/>
      <c r="G115" s="14" t="s">
        <v>106</v>
      </c>
      <c r="H115" s="13">
        <v>90</v>
      </c>
      <c r="I115" s="15">
        <f>I116+I119</f>
        <v>0</v>
      </c>
      <c r="J115" s="15">
        <f>J116+J119</f>
        <v>0</v>
      </c>
    </row>
    <row r="116" spans="1:10" ht="31.5" x14ac:dyDescent="0.2">
      <c r="A116" s="13">
        <v>4</v>
      </c>
      <c r="B116" s="13">
        <v>2</v>
      </c>
      <c r="C116" s="13">
        <v>1</v>
      </c>
      <c r="D116" s="13"/>
      <c r="E116" s="13"/>
      <c r="F116" s="13"/>
      <c r="G116" s="14" t="s">
        <v>107</v>
      </c>
      <c r="H116" s="13">
        <v>91</v>
      </c>
      <c r="I116" s="15">
        <f>I117+I118</f>
        <v>0</v>
      </c>
      <c r="J116" s="15">
        <f>J117+J118</f>
        <v>0</v>
      </c>
    </row>
    <row r="117" spans="1:10" ht="22.9" customHeight="1" x14ac:dyDescent="0.2">
      <c r="A117" s="16">
        <v>4</v>
      </c>
      <c r="B117" s="16">
        <v>2</v>
      </c>
      <c r="C117" s="16">
        <v>1</v>
      </c>
      <c r="D117" s="16">
        <v>5</v>
      </c>
      <c r="E117" s="16">
        <v>1</v>
      </c>
      <c r="F117" s="16"/>
      <c r="G117" s="17" t="s">
        <v>108</v>
      </c>
      <c r="H117" s="16">
        <v>92</v>
      </c>
      <c r="I117" s="18"/>
      <c r="J117" s="18"/>
    </row>
    <row r="118" spans="1:10" x14ac:dyDescent="0.2">
      <c r="A118" s="16">
        <v>4</v>
      </c>
      <c r="B118" s="16">
        <v>2</v>
      </c>
      <c r="C118" s="16">
        <v>1</v>
      </c>
      <c r="D118" s="16">
        <v>7</v>
      </c>
      <c r="E118" s="16">
        <v>1</v>
      </c>
      <c r="F118" s="16"/>
      <c r="G118" s="17" t="s">
        <v>109</v>
      </c>
      <c r="H118" s="16">
        <v>93</v>
      </c>
      <c r="I118" s="18"/>
      <c r="J118" s="18"/>
    </row>
    <row r="119" spans="1:10" ht="34.9" customHeight="1" x14ac:dyDescent="0.2">
      <c r="A119" s="13">
        <v>4</v>
      </c>
      <c r="B119" s="13">
        <v>2</v>
      </c>
      <c r="C119" s="13">
        <v>2</v>
      </c>
      <c r="D119" s="13"/>
      <c r="E119" s="13"/>
      <c r="F119" s="13"/>
      <c r="G119" s="14" t="s">
        <v>110</v>
      </c>
      <c r="H119" s="13">
        <v>94</v>
      </c>
      <c r="I119" s="20"/>
      <c r="J119" s="20"/>
    </row>
    <row r="120" spans="1:10" ht="27" customHeight="1" x14ac:dyDescent="0.2">
      <c r="A120" s="13">
        <v>4</v>
      </c>
      <c r="B120" s="13">
        <v>3</v>
      </c>
      <c r="C120" s="16"/>
      <c r="D120" s="16"/>
      <c r="E120" s="16"/>
      <c r="F120" s="16"/>
      <c r="G120" s="14" t="s">
        <v>111</v>
      </c>
      <c r="H120" s="13">
        <v>95</v>
      </c>
      <c r="I120" s="15">
        <f>I121+I125</f>
        <v>2215.3000000000002</v>
      </c>
      <c r="J120" s="15">
        <f>J121+J125</f>
        <v>731.7</v>
      </c>
    </row>
    <row r="121" spans="1:10" ht="38.450000000000003" customHeight="1" x14ac:dyDescent="0.2">
      <c r="A121" s="13">
        <v>4</v>
      </c>
      <c r="B121" s="13">
        <v>3</v>
      </c>
      <c r="C121" s="13">
        <v>1</v>
      </c>
      <c r="D121" s="13"/>
      <c r="E121" s="13"/>
      <c r="F121" s="13"/>
      <c r="G121" s="14" t="s">
        <v>112</v>
      </c>
      <c r="H121" s="13">
        <v>96</v>
      </c>
      <c r="I121" s="15">
        <f>I122</f>
        <v>2215.3000000000002</v>
      </c>
      <c r="J121" s="15">
        <f>J122</f>
        <v>731.7</v>
      </c>
    </row>
    <row r="122" spans="1:10" ht="15" customHeight="1" x14ac:dyDescent="0.2">
      <c r="A122" s="16">
        <v>4</v>
      </c>
      <c r="B122" s="16">
        <v>3</v>
      </c>
      <c r="C122" s="16">
        <v>1</v>
      </c>
      <c r="D122" s="16">
        <v>4</v>
      </c>
      <c r="E122" s="16">
        <v>1</v>
      </c>
      <c r="F122" s="16"/>
      <c r="G122" s="17" t="s">
        <v>113</v>
      </c>
      <c r="H122" s="16">
        <v>97</v>
      </c>
      <c r="I122" s="21">
        <f>I123+I124</f>
        <v>2215.3000000000002</v>
      </c>
      <c r="J122" s="19">
        <f>J123+J124</f>
        <v>731.7</v>
      </c>
    </row>
    <row r="123" spans="1:10" x14ac:dyDescent="0.2">
      <c r="A123" s="16">
        <v>4</v>
      </c>
      <c r="B123" s="16">
        <v>3</v>
      </c>
      <c r="C123" s="16">
        <v>1</v>
      </c>
      <c r="D123" s="16">
        <v>4</v>
      </c>
      <c r="E123" s="16">
        <v>1</v>
      </c>
      <c r="F123" s="16">
        <v>1</v>
      </c>
      <c r="G123" s="17" t="s">
        <v>114</v>
      </c>
      <c r="H123" s="16">
        <v>98</v>
      </c>
      <c r="I123" s="18">
        <v>2215.3000000000002</v>
      </c>
      <c r="J123" s="18">
        <v>0</v>
      </c>
    </row>
    <row r="124" spans="1:10" x14ac:dyDescent="0.2">
      <c r="A124" s="16">
        <v>4</v>
      </c>
      <c r="B124" s="16">
        <v>3</v>
      </c>
      <c r="C124" s="16">
        <v>1</v>
      </c>
      <c r="D124" s="16">
        <v>4</v>
      </c>
      <c r="E124" s="16">
        <v>1</v>
      </c>
      <c r="F124" s="16">
        <v>2</v>
      </c>
      <c r="G124" s="17" t="s">
        <v>115</v>
      </c>
      <c r="H124" s="16">
        <v>99</v>
      </c>
      <c r="I124" s="18">
        <v>0</v>
      </c>
      <c r="J124" s="18">
        <v>731.7</v>
      </c>
    </row>
    <row r="125" spans="1:10" ht="31.5" x14ac:dyDescent="0.2">
      <c r="A125" s="13">
        <v>4</v>
      </c>
      <c r="B125" s="13">
        <v>3</v>
      </c>
      <c r="C125" s="13">
        <v>2</v>
      </c>
      <c r="D125" s="13"/>
      <c r="E125" s="13"/>
      <c r="F125" s="13"/>
      <c r="G125" s="14" t="s">
        <v>116</v>
      </c>
      <c r="H125" s="13">
        <v>100</v>
      </c>
      <c r="I125" s="15">
        <f>I126</f>
        <v>0</v>
      </c>
      <c r="J125" s="15">
        <f>J126</f>
        <v>0</v>
      </c>
    </row>
    <row r="126" spans="1:10" x14ac:dyDescent="0.2">
      <c r="A126" s="16">
        <v>4</v>
      </c>
      <c r="B126" s="16">
        <v>3</v>
      </c>
      <c r="C126" s="16">
        <v>2</v>
      </c>
      <c r="D126" s="16">
        <v>4</v>
      </c>
      <c r="E126" s="16">
        <v>1</v>
      </c>
      <c r="F126" s="16"/>
      <c r="G126" s="17" t="s">
        <v>117</v>
      </c>
      <c r="H126" s="16">
        <v>101</v>
      </c>
      <c r="I126" s="19">
        <f>I127+I128</f>
        <v>0</v>
      </c>
      <c r="J126" s="19">
        <f>J127+J128</f>
        <v>0</v>
      </c>
    </row>
    <row r="127" spans="1:10" x14ac:dyDescent="0.2">
      <c r="A127" s="16">
        <v>4</v>
      </c>
      <c r="B127" s="16">
        <v>3</v>
      </c>
      <c r="C127" s="16">
        <v>2</v>
      </c>
      <c r="D127" s="16">
        <v>4</v>
      </c>
      <c r="E127" s="16">
        <v>1</v>
      </c>
      <c r="F127" s="16">
        <v>1</v>
      </c>
      <c r="G127" s="17" t="s">
        <v>114</v>
      </c>
      <c r="H127" s="16">
        <v>102</v>
      </c>
      <c r="I127" s="18"/>
      <c r="J127" s="18"/>
    </row>
    <row r="128" spans="1:10" x14ac:dyDescent="0.2">
      <c r="A128" s="16">
        <v>4</v>
      </c>
      <c r="B128" s="16">
        <v>3</v>
      </c>
      <c r="C128" s="16">
        <v>2</v>
      </c>
      <c r="D128" s="16">
        <v>4</v>
      </c>
      <c r="E128" s="16">
        <v>1</v>
      </c>
      <c r="F128" s="16">
        <v>2</v>
      </c>
      <c r="G128" s="17" t="s">
        <v>115</v>
      </c>
      <c r="H128" s="16">
        <v>103</v>
      </c>
      <c r="I128" s="18"/>
      <c r="J128" s="18"/>
    </row>
    <row r="129" spans="1:16" x14ac:dyDescent="0.2">
      <c r="A129" s="13"/>
      <c r="B129" s="13"/>
      <c r="C129" s="13"/>
      <c r="D129" s="13"/>
      <c r="E129" s="13"/>
      <c r="F129" s="13"/>
      <c r="G129" s="14" t="s">
        <v>118</v>
      </c>
      <c r="H129" s="13">
        <v>104</v>
      </c>
      <c r="I129" s="20">
        <v>6695.2</v>
      </c>
      <c r="J129" s="20">
        <v>6695.2</v>
      </c>
    </row>
    <row r="130" spans="1:16" ht="42" x14ac:dyDescent="0.2">
      <c r="A130" s="16"/>
      <c r="B130" s="16"/>
      <c r="C130" s="16"/>
      <c r="D130" s="16"/>
      <c r="E130" s="16"/>
      <c r="F130" s="16"/>
      <c r="G130" s="14" t="s">
        <v>119</v>
      </c>
      <c r="H130" s="13">
        <v>105</v>
      </c>
      <c r="I130" s="20">
        <v>6607.2</v>
      </c>
      <c r="J130" s="20">
        <v>6607.2</v>
      </c>
    </row>
    <row r="131" spans="1:16" x14ac:dyDescent="0.2">
      <c r="A131" s="16"/>
      <c r="B131" s="16"/>
      <c r="C131" s="16"/>
      <c r="D131" s="16"/>
      <c r="E131" s="16"/>
      <c r="F131" s="16"/>
      <c r="G131" s="14" t="s">
        <v>120</v>
      </c>
      <c r="H131" s="13">
        <v>106</v>
      </c>
      <c r="I131" s="19">
        <f>I113+I114+I129</f>
        <v>38782.199999999997</v>
      </c>
      <c r="J131" s="19">
        <f>J113+J114+J129</f>
        <v>38596.5</v>
      </c>
    </row>
    <row r="133" spans="1:16" x14ac:dyDescent="0.2">
      <c r="B133" s="74" t="s">
        <v>290</v>
      </c>
      <c r="C133" s="74"/>
      <c r="D133" s="74"/>
      <c r="E133" s="74"/>
      <c r="F133" s="74"/>
      <c r="G133" s="74"/>
      <c r="H133" s="74"/>
      <c r="I133" s="74"/>
      <c r="J133" s="74"/>
      <c r="K133" s="74"/>
      <c r="L133" s="74"/>
      <c r="M133" s="22"/>
      <c r="N133" s="22"/>
      <c r="O133" s="23"/>
      <c r="P133" s="23"/>
    </row>
    <row r="134" spans="1:16" x14ac:dyDescent="0.2">
      <c r="B134" s="75" t="s">
        <v>121</v>
      </c>
      <c r="C134" s="76"/>
      <c r="D134" s="76"/>
      <c r="E134" s="76"/>
      <c r="F134" s="76"/>
      <c r="G134" s="76"/>
      <c r="H134" s="76"/>
      <c r="I134" s="76"/>
      <c r="J134" s="76"/>
      <c r="K134" s="76"/>
      <c r="L134" s="76"/>
      <c r="O134" s="23"/>
      <c r="P134" s="23"/>
    </row>
    <row r="137" spans="1:16" x14ac:dyDescent="0.2">
      <c r="B137" s="74" t="s">
        <v>122</v>
      </c>
      <c r="C137" s="74"/>
      <c r="D137" s="74"/>
      <c r="E137" s="74"/>
      <c r="F137" s="74"/>
      <c r="G137" s="74"/>
      <c r="H137" s="74"/>
      <c r="I137" s="74"/>
      <c r="J137" s="74"/>
      <c r="K137" s="74"/>
      <c r="L137" s="74"/>
      <c r="M137" s="22"/>
      <c r="N137" s="22"/>
    </row>
    <row r="138" spans="1:16" x14ac:dyDescent="0.2">
      <c r="B138" s="75" t="s">
        <v>123</v>
      </c>
      <c r="C138" s="76"/>
      <c r="D138" s="76"/>
      <c r="E138" s="76"/>
      <c r="F138" s="76"/>
      <c r="G138" s="76"/>
      <c r="H138" s="76"/>
      <c r="I138" s="76"/>
      <c r="J138" s="76"/>
      <c r="K138" s="76"/>
      <c r="L138" s="76"/>
    </row>
    <row r="142" spans="1:16" ht="5.45" customHeight="1" x14ac:dyDescent="0.2"/>
  </sheetData>
  <sheetProtection password="CEE3" sheet="1" selectLockedCells="1"/>
  <mergeCells count="24">
    <mergeCell ref="G16:I16"/>
    <mergeCell ref="H1:K1"/>
    <mergeCell ref="H2:K2"/>
    <mergeCell ref="G4:J4"/>
    <mergeCell ref="D6:J6"/>
    <mergeCell ref="D7:J7"/>
    <mergeCell ref="G9:J9"/>
    <mergeCell ref="G10:J10"/>
    <mergeCell ref="B12:K12"/>
    <mergeCell ref="G13:I13"/>
    <mergeCell ref="G14:I14"/>
    <mergeCell ref="G15:I15"/>
    <mergeCell ref="G17:I17"/>
    <mergeCell ref="H19:J19"/>
    <mergeCell ref="A22:F24"/>
    <mergeCell ref="G22:G24"/>
    <mergeCell ref="H22:H24"/>
    <mergeCell ref="I22:I24"/>
    <mergeCell ref="J22:J24"/>
    <mergeCell ref="A25:F25"/>
    <mergeCell ref="B133:L133"/>
    <mergeCell ref="B134:L134"/>
    <mergeCell ref="B137:L137"/>
    <mergeCell ref="B138:L138"/>
  </mergeCells>
  <pageMargins left="0.75" right="0.75" top="0.78" bottom="0.82" header="0.5" footer="0.5"/>
  <pageSetup paperSize="9" orientation="portrait" r:id="rId1"/>
  <headerFooter alignWithMargins="0">
    <oddHeader>&amp;C&amp;P</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E9EF63-3716-40C3-B4F6-57284256A15F}">
  <dimension ref="A1:F38"/>
  <sheetViews>
    <sheetView topLeftCell="A22" workbookViewId="0">
      <selection activeCell="A34" sqref="A34:F34"/>
    </sheetView>
  </sheetViews>
  <sheetFormatPr defaultRowHeight="12.75" x14ac:dyDescent="0.2"/>
  <cols>
    <col min="1" max="1" width="8.25" style="27" customWidth="1"/>
    <col min="2" max="2" width="34.125" style="27" customWidth="1"/>
    <col min="3" max="3" width="2.75" style="27" customWidth="1"/>
    <col min="4" max="4" width="13.625" style="27" customWidth="1"/>
    <col min="5" max="5" width="13.25" style="27" customWidth="1"/>
    <col min="6" max="256" width="9" style="27"/>
    <col min="257" max="257" width="8.25" style="27" customWidth="1"/>
    <col min="258" max="258" width="34.125" style="27" customWidth="1"/>
    <col min="259" max="259" width="2.75" style="27" customWidth="1"/>
    <col min="260" max="260" width="13.625" style="27" customWidth="1"/>
    <col min="261" max="261" width="13.25" style="27" customWidth="1"/>
    <col min="262" max="512" width="9" style="27"/>
    <col min="513" max="513" width="8.25" style="27" customWidth="1"/>
    <col min="514" max="514" width="34.125" style="27" customWidth="1"/>
    <col min="515" max="515" width="2.75" style="27" customWidth="1"/>
    <col min="516" max="516" width="13.625" style="27" customWidth="1"/>
    <col min="517" max="517" width="13.25" style="27" customWidth="1"/>
    <col min="518" max="768" width="9" style="27"/>
    <col min="769" max="769" width="8.25" style="27" customWidth="1"/>
    <col min="770" max="770" width="34.125" style="27" customWidth="1"/>
    <col min="771" max="771" width="2.75" style="27" customWidth="1"/>
    <col min="772" max="772" width="13.625" style="27" customWidth="1"/>
    <col min="773" max="773" width="13.25" style="27" customWidth="1"/>
    <col min="774" max="1024" width="9" style="27"/>
    <col min="1025" max="1025" width="8.25" style="27" customWidth="1"/>
    <col min="1026" max="1026" width="34.125" style="27" customWidth="1"/>
    <col min="1027" max="1027" width="2.75" style="27" customWidth="1"/>
    <col min="1028" max="1028" width="13.625" style="27" customWidth="1"/>
    <col min="1029" max="1029" width="13.25" style="27" customWidth="1"/>
    <col min="1030" max="1280" width="9" style="27"/>
    <col min="1281" max="1281" width="8.25" style="27" customWidth="1"/>
    <col min="1282" max="1282" width="34.125" style="27" customWidth="1"/>
    <col min="1283" max="1283" width="2.75" style="27" customWidth="1"/>
    <col min="1284" max="1284" width="13.625" style="27" customWidth="1"/>
    <col min="1285" max="1285" width="13.25" style="27" customWidth="1"/>
    <col min="1286" max="1536" width="9" style="27"/>
    <col min="1537" max="1537" width="8.25" style="27" customWidth="1"/>
    <col min="1538" max="1538" width="34.125" style="27" customWidth="1"/>
    <col min="1539" max="1539" width="2.75" style="27" customWidth="1"/>
    <col min="1540" max="1540" width="13.625" style="27" customWidth="1"/>
    <col min="1541" max="1541" width="13.25" style="27" customWidth="1"/>
    <col min="1542" max="1792" width="9" style="27"/>
    <col min="1793" max="1793" width="8.25" style="27" customWidth="1"/>
    <col min="1794" max="1794" width="34.125" style="27" customWidth="1"/>
    <col min="1795" max="1795" width="2.75" style="27" customWidth="1"/>
    <col min="1796" max="1796" width="13.625" style="27" customWidth="1"/>
    <col min="1797" max="1797" width="13.25" style="27" customWidth="1"/>
    <col min="1798" max="2048" width="9" style="27"/>
    <col min="2049" max="2049" width="8.25" style="27" customWidth="1"/>
    <col min="2050" max="2050" width="34.125" style="27" customWidth="1"/>
    <col min="2051" max="2051" width="2.75" style="27" customWidth="1"/>
    <col min="2052" max="2052" width="13.625" style="27" customWidth="1"/>
    <col min="2053" max="2053" width="13.25" style="27" customWidth="1"/>
    <col min="2054" max="2304" width="9" style="27"/>
    <col min="2305" max="2305" width="8.25" style="27" customWidth="1"/>
    <col min="2306" max="2306" width="34.125" style="27" customWidth="1"/>
    <col min="2307" max="2307" width="2.75" style="27" customWidth="1"/>
    <col min="2308" max="2308" width="13.625" style="27" customWidth="1"/>
    <col min="2309" max="2309" width="13.25" style="27" customWidth="1"/>
    <col min="2310" max="2560" width="9" style="27"/>
    <col min="2561" max="2561" width="8.25" style="27" customWidth="1"/>
    <col min="2562" max="2562" width="34.125" style="27" customWidth="1"/>
    <col min="2563" max="2563" width="2.75" style="27" customWidth="1"/>
    <col min="2564" max="2564" width="13.625" style="27" customWidth="1"/>
    <col min="2565" max="2565" width="13.25" style="27" customWidth="1"/>
    <col min="2566" max="2816" width="9" style="27"/>
    <col min="2817" max="2817" width="8.25" style="27" customWidth="1"/>
    <col min="2818" max="2818" width="34.125" style="27" customWidth="1"/>
    <col min="2819" max="2819" width="2.75" style="27" customWidth="1"/>
    <col min="2820" max="2820" width="13.625" style="27" customWidth="1"/>
    <col min="2821" max="2821" width="13.25" style="27" customWidth="1"/>
    <col min="2822" max="3072" width="9" style="27"/>
    <col min="3073" max="3073" width="8.25" style="27" customWidth="1"/>
    <col min="3074" max="3074" width="34.125" style="27" customWidth="1"/>
    <col min="3075" max="3075" width="2.75" style="27" customWidth="1"/>
    <col min="3076" max="3076" width="13.625" style="27" customWidth="1"/>
    <col min="3077" max="3077" width="13.25" style="27" customWidth="1"/>
    <col min="3078" max="3328" width="9" style="27"/>
    <col min="3329" max="3329" width="8.25" style="27" customWidth="1"/>
    <col min="3330" max="3330" width="34.125" style="27" customWidth="1"/>
    <col min="3331" max="3331" width="2.75" style="27" customWidth="1"/>
    <col min="3332" max="3332" width="13.625" style="27" customWidth="1"/>
    <col min="3333" max="3333" width="13.25" style="27" customWidth="1"/>
    <col min="3334" max="3584" width="9" style="27"/>
    <col min="3585" max="3585" width="8.25" style="27" customWidth="1"/>
    <col min="3586" max="3586" width="34.125" style="27" customWidth="1"/>
    <col min="3587" max="3587" width="2.75" style="27" customWidth="1"/>
    <col min="3588" max="3588" width="13.625" style="27" customWidth="1"/>
    <col min="3589" max="3589" width="13.25" style="27" customWidth="1"/>
    <col min="3590" max="3840" width="9" style="27"/>
    <col min="3841" max="3841" width="8.25" style="27" customWidth="1"/>
    <col min="3842" max="3842" width="34.125" style="27" customWidth="1"/>
    <col min="3843" max="3843" width="2.75" style="27" customWidth="1"/>
    <col min="3844" max="3844" width="13.625" style="27" customWidth="1"/>
    <col min="3845" max="3845" width="13.25" style="27" customWidth="1"/>
    <col min="3846" max="4096" width="9" style="27"/>
    <col min="4097" max="4097" width="8.25" style="27" customWidth="1"/>
    <col min="4098" max="4098" width="34.125" style="27" customWidth="1"/>
    <col min="4099" max="4099" width="2.75" style="27" customWidth="1"/>
    <col min="4100" max="4100" width="13.625" style="27" customWidth="1"/>
    <col min="4101" max="4101" width="13.25" style="27" customWidth="1"/>
    <col min="4102" max="4352" width="9" style="27"/>
    <col min="4353" max="4353" width="8.25" style="27" customWidth="1"/>
    <col min="4354" max="4354" width="34.125" style="27" customWidth="1"/>
    <col min="4355" max="4355" width="2.75" style="27" customWidth="1"/>
    <col min="4356" max="4356" width="13.625" style="27" customWidth="1"/>
    <col min="4357" max="4357" width="13.25" style="27" customWidth="1"/>
    <col min="4358" max="4608" width="9" style="27"/>
    <col min="4609" max="4609" width="8.25" style="27" customWidth="1"/>
    <col min="4610" max="4610" width="34.125" style="27" customWidth="1"/>
    <col min="4611" max="4611" width="2.75" style="27" customWidth="1"/>
    <col min="4612" max="4612" width="13.625" style="27" customWidth="1"/>
    <col min="4613" max="4613" width="13.25" style="27" customWidth="1"/>
    <col min="4614" max="4864" width="9" style="27"/>
    <col min="4865" max="4865" width="8.25" style="27" customWidth="1"/>
    <col min="4866" max="4866" width="34.125" style="27" customWidth="1"/>
    <col min="4867" max="4867" width="2.75" style="27" customWidth="1"/>
    <col min="4868" max="4868" width="13.625" style="27" customWidth="1"/>
    <col min="4869" max="4869" width="13.25" style="27" customWidth="1"/>
    <col min="4870" max="5120" width="9" style="27"/>
    <col min="5121" max="5121" width="8.25" style="27" customWidth="1"/>
    <col min="5122" max="5122" width="34.125" style="27" customWidth="1"/>
    <col min="5123" max="5123" width="2.75" style="27" customWidth="1"/>
    <col min="5124" max="5124" width="13.625" style="27" customWidth="1"/>
    <col min="5125" max="5125" width="13.25" style="27" customWidth="1"/>
    <col min="5126" max="5376" width="9" style="27"/>
    <col min="5377" max="5377" width="8.25" style="27" customWidth="1"/>
    <col min="5378" max="5378" width="34.125" style="27" customWidth="1"/>
    <col min="5379" max="5379" width="2.75" style="27" customWidth="1"/>
    <col min="5380" max="5380" width="13.625" style="27" customWidth="1"/>
    <col min="5381" max="5381" width="13.25" style="27" customWidth="1"/>
    <col min="5382" max="5632" width="9" style="27"/>
    <col min="5633" max="5633" width="8.25" style="27" customWidth="1"/>
    <col min="5634" max="5634" width="34.125" style="27" customWidth="1"/>
    <col min="5635" max="5635" width="2.75" style="27" customWidth="1"/>
    <col min="5636" max="5636" width="13.625" style="27" customWidth="1"/>
    <col min="5637" max="5637" width="13.25" style="27" customWidth="1"/>
    <col min="5638" max="5888" width="9" style="27"/>
    <col min="5889" max="5889" width="8.25" style="27" customWidth="1"/>
    <col min="5890" max="5890" width="34.125" style="27" customWidth="1"/>
    <col min="5891" max="5891" width="2.75" style="27" customWidth="1"/>
    <col min="5892" max="5892" width="13.625" style="27" customWidth="1"/>
    <col min="5893" max="5893" width="13.25" style="27" customWidth="1"/>
    <col min="5894" max="6144" width="9" style="27"/>
    <col min="6145" max="6145" width="8.25" style="27" customWidth="1"/>
    <col min="6146" max="6146" width="34.125" style="27" customWidth="1"/>
    <col min="6147" max="6147" width="2.75" style="27" customWidth="1"/>
    <col min="6148" max="6148" width="13.625" style="27" customWidth="1"/>
    <col min="6149" max="6149" width="13.25" style="27" customWidth="1"/>
    <col min="6150" max="6400" width="9" style="27"/>
    <col min="6401" max="6401" width="8.25" style="27" customWidth="1"/>
    <col min="6402" max="6402" width="34.125" style="27" customWidth="1"/>
    <col min="6403" max="6403" width="2.75" style="27" customWidth="1"/>
    <col min="6404" max="6404" width="13.625" style="27" customWidth="1"/>
    <col min="6405" max="6405" width="13.25" style="27" customWidth="1"/>
    <col min="6406" max="6656" width="9" style="27"/>
    <col min="6657" max="6657" width="8.25" style="27" customWidth="1"/>
    <col min="6658" max="6658" width="34.125" style="27" customWidth="1"/>
    <col min="6659" max="6659" width="2.75" style="27" customWidth="1"/>
    <col min="6660" max="6660" width="13.625" style="27" customWidth="1"/>
    <col min="6661" max="6661" width="13.25" style="27" customWidth="1"/>
    <col min="6662" max="6912" width="9" style="27"/>
    <col min="6913" max="6913" width="8.25" style="27" customWidth="1"/>
    <col min="6914" max="6914" width="34.125" style="27" customWidth="1"/>
    <col min="6915" max="6915" width="2.75" style="27" customWidth="1"/>
    <col min="6916" max="6916" width="13.625" style="27" customWidth="1"/>
    <col min="6917" max="6917" width="13.25" style="27" customWidth="1"/>
    <col min="6918" max="7168" width="9" style="27"/>
    <col min="7169" max="7169" width="8.25" style="27" customWidth="1"/>
    <col min="7170" max="7170" width="34.125" style="27" customWidth="1"/>
    <col min="7171" max="7171" width="2.75" style="27" customWidth="1"/>
    <col min="7172" max="7172" width="13.625" style="27" customWidth="1"/>
    <col min="7173" max="7173" width="13.25" style="27" customWidth="1"/>
    <col min="7174" max="7424" width="9" style="27"/>
    <col min="7425" max="7425" width="8.25" style="27" customWidth="1"/>
    <col min="7426" max="7426" width="34.125" style="27" customWidth="1"/>
    <col min="7427" max="7427" width="2.75" style="27" customWidth="1"/>
    <col min="7428" max="7428" width="13.625" style="27" customWidth="1"/>
    <col min="7429" max="7429" width="13.25" style="27" customWidth="1"/>
    <col min="7430" max="7680" width="9" style="27"/>
    <col min="7681" max="7681" width="8.25" style="27" customWidth="1"/>
    <col min="7682" max="7682" width="34.125" style="27" customWidth="1"/>
    <col min="7683" max="7683" width="2.75" style="27" customWidth="1"/>
    <col min="7684" max="7684" width="13.625" style="27" customWidth="1"/>
    <col min="7685" max="7685" width="13.25" style="27" customWidth="1"/>
    <col min="7686" max="7936" width="9" style="27"/>
    <col min="7937" max="7937" width="8.25" style="27" customWidth="1"/>
    <col min="7938" max="7938" width="34.125" style="27" customWidth="1"/>
    <col min="7939" max="7939" width="2.75" style="27" customWidth="1"/>
    <col min="7940" max="7940" width="13.625" style="27" customWidth="1"/>
    <col min="7941" max="7941" width="13.25" style="27" customWidth="1"/>
    <col min="7942" max="8192" width="9" style="27"/>
    <col min="8193" max="8193" width="8.25" style="27" customWidth="1"/>
    <col min="8194" max="8194" width="34.125" style="27" customWidth="1"/>
    <col min="8195" max="8195" width="2.75" style="27" customWidth="1"/>
    <col min="8196" max="8196" width="13.625" style="27" customWidth="1"/>
    <col min="8197" max="8197" width="13.25" style="27" customWidth="1"/>
    <col min="8198" max="8448" width="9" style="27"/>
    <col min="8449" max="8449" width="8.25" style="27" customWidth="1"/>
    <col min="8450" max="8450" width="34.125" style="27" customWidth="1"/>
    <col min="8451" max="8451" width="2.75" style="27" customWidth="1"/>
    <col min="8452" max="8452" width="13.625" style="27" customWidth="1"/>
    <col min="8453" max="8453" width="13.25" style="27" customWidth="1"/>
    <col min="8454" max="8704" width="9" style="27"/>
    <col min="8705" max="8705" width="8.25" style="27" customWidth="1"/>
    <col min="8706" max="8706" width="34.125" style="27" customWidth="1"/>
    <col min="8707" max="8707" width="2.75" style="27" customWidth="1"/>
    <col min="8708" max="8708" width="13.625" style="27" customWidth="1"/>
    <col min="8709" max="8709" width="13.25" style="27" customWidth="1"/>
    <col min="8710" max="8960" width="9" style="27"/>
    <col min="8961" max="8961" width="8.25" style="27" customWidth="1"/>
    <col min="8962" max="8962" width="34.125" style="27" customWidth="1"/>
    <col min="8963" max="8963" width="2.75" style="27" customWidth="1"/>
    <col min="8964" max="8964" width="13.625" style="27" customWidth="1"/>
    <col min="8965" max="8965" width="13.25" style="27" customWidth="1"/>
    <col min="8966" max="9216" width="9" style="27"/>
    <col min="9217" max="9217" width="8.25" style="27" customWidth="1"/>
    <col min="9218" max="9218" width="34.125" style="27" customWidth="1"/>
    <col min="9219" max="9219" width="2.75" style="27" customWidth="1"/>
    <col min="9220" max="9220" width="13.625" style="27" customWidth="1"/>
    <col min="9221" max="9221" width="13.25" style="27" customWidth="1"/>
    <col min="9222" max="9472" width="9" style="27"/>
    <col min="9473" max="9473" width="8.25" style="27" customWidth="1"/>
    <col min="9474" max="9474" width="34.125" style="27" customWidth="1"/>
    <col min="9475" max="9475" width="2.75" style="27" customWidth="1"/>
    <col min="9476" max="9476" width="13.625" style="27" customWidth="1"/>
    <col min="9477" max="9477" width="13.25" style="27" customWidth="1"/>
    <col min="9478" max="9728" width="9" style="27"/>
    <col min="9729" max="9729" width="8.25" style="27" customWidth="1"/>
    <col min="9730" max="9730" width="34.125" style="27" customWidth="1"/>
    <col min="9731" max="9731" width="2.75" style="27" customWidth="1"/>
    <col min="9732" max="9732" width="13.625" style="27" customWidth="1"/>
    <col min="9733" max="9733" width="13.25" style="27" customWidth="1"/>
    <col min="9734" max="9984" width="9" style="27"/>
    <col min="9985" max="9985" width="8.25" style="27" customWidth="1"/>
    <col min="9986" max="9986" width="34.125" style="27" customWidth="1"/>
    <col min="9987" max="9987" width="2.75" style="27" customWidth="1"/>
    <col min="9988" max="9988" width="13.625" style="27" customWidth="1"/>
    <col min="9989" max="9989" width="13.25" style="27" customWidth="1"/>
    <col min="9990" max="10240" width="9" style="27"/>
    <col min="10241" max="10241" width="8.25" style="27" customWidth="1"/>
    <col min="10242" max="10242" width="34.125" style="27" customWidth="1"/>
    <col min="10243" max="10243" width="2.75" style="27" customWidth="1"/>
    <col min="10244" max="10244" width="13.625" style="27" customWidth="1"/>
    <col min="10245" max="10245" width="13.25" style="27" customWidth="1"/>
    <col min="10246" max="10496" width="9" style="27"/>
    <col min="10497" max="10497" width="8.25" style="27" customWidth="1"/>
    <col min="10498" max="10498" width="34.125" style="27" customWidth="1"/>
    <col min="10499" max="10499" width="2.75" style="27" customWidth="1"/>
    <col min="10500" max="10500" width="13.625" style="27" customWidth="1"/>
    <col min="10501" max="10501" width="13.25" style="27" customWidth="1"/>
    <col min="10502" max="10752" width="9" style="27"/>
    <col min="10753" max="10753" width="8.25" style="27" customWidth="1"/>
    <col min="10754" max="10754" width="34.125" style="27" customWidth="1"/>
    <col min="10755" max="10755" width="2.75" style="27" customWidth="1"/>
    <col min="10756" max="10756" width="13.625" style="27" customWidth="1"/>
    <col min="10757" max="10757" width="13.25" style="27" customWidth="1"/>
    <col min="10758" max="11008" width="9" style="27"/>
    <col min="11009" max="11009" width="8.25" style="27" customWidth="1"/>
    <col min="11010" max="11010" width="34.125" style="27" customWidth="1"/>
    <col min="11011" max="11011" width="2.75" style="27" customWidth="1"/>
    <col min="11012" max="11012" width="13.625" style="27" customWidth="1"/>
    <col min="11013" max="11013" width="13.25" style="27" customWidth="1"/>
    <col min="11014" max="11264" width="9" style="27"/>
    <col min="11265" max="11265" width="8.25" style="27" customWidth="1"/>
    <col min="11266" max="11266" width="34.125" style="27" customWidth="1"/>
    <col min="11267" max="11267" width="2.75" style="27" customWidth="1"/>
    <col min="11268" max="11268" width="13.625" style="27" customWidth="1"/>
    <col min="11269" max="11269" width="13.25" style="27" customWidth="1"/>
    <col min="11270" max="11520" width="9" style="27"/>
    <col min="11521" max="11521" width="8.25" style="27" customWidth="1"/>
    <col min="11522" max="11522" width="34.125" style="27" customWidth="1"/>
    <col min="11523" max="11523" width="2.75" style="27" customWidth="1"/>
    <col min="11524" max="11524" width="13.625" style="27" customWidth="1"/>
    <col min="11525" max="11525" width="13.25" style="27" customWidth="1"/>
    <col min="11526" max="11776" width="9" style="27"/>
    <col min="11777" max="11777" width="8.25" style="27" customWidth="1"/>
    <col min="11778" max="11778" width="34.125" style="27" customWidth="1"/>
    <col min="11779" max="11779" width="2.75" style="27" customWidth="1"/>
    <col min="11780" max="11780" width="13.625" style="27" customWidth="1"/>
    <col min="11781" max="11781" width="13.25" style="27" customWidth="1"/>
    <col min="11782" max="12032" width="9" style="27"/>
    <col min="12033" max="12033" width="8.25" style="27" customWidth="1"/>
    <col min="12034" max="12034" width="34.125" style="27" customWidth="1"/>
    <col min="12035" max="12035" width="2.75" style="27" customWidth="1"/>
    <col min="12036" max="12036" width="13.625" style="27" customWidth="1"/>
    <col min="12037" max="12037" width="13.25" style="27" customWidth="1"/>
    <col min="12038" max="12288" width="9" style="27"/>
    <col min="12289" max="12289" width="8.25" style="27" customWidth="1"/>
    <col min="12290" max="12290" width="34.125" style="27" customWidth="1"/>
    <col min="12291" max="12291" width="2.75" style="27" customWidth="1"/>
    <col min="12292" max="12292" width="13.625" style="27" customWidth="1"/>
    <col min="12293" max="12293" width="13.25" style="27" customWidth="1"/>
    <col min="12294" max="12544" width="9" style="27"/>
    <col min="12545" max="12545" width="8.25" style="27" customWidth="1"/>
    <col min="12546" max="12546" width="34.125" style="27" customWidth="1"/>
    <col min="12547" max="12547" width="2.75" style="27" customWidth="1"/>
    <col min="12548" max="12548" width="13.625" style="27" customWidth="1"/>
    <col min="12549" max="12549" width="13.25" style="27" customWidth="1"/>
    <col min="12550" max="12800" width="9" style="27"/>
    <col min="12801" max="12801" width="8.25" style="27" customWidth="1"/>
    <col min="12802" max="12802" width="34.125" style="27" customWidth="1"/>
    <col min="12803" max="12803" width="2.75" style="27" customWidth="1"/>
    <col min="12804" max="12804" width="13.625" style="27" customWidth="1"/>
    <col min="12805" max="12805" width="13.25" style="27" customWidth="1"/>
    <col min="12806" max="13056" width="9" style="27"/>
    <col min="13057" max="13057" width="8.25" style="27" customWidth="1"/>
    <col min="13058" max="13058" width="34.125" style="27" customWidth="1"/>
    <col min="13059" max="13059" width="2.75" style="27" customWidth="1"/>
    <col min="13060" max="13060" width="13.625" style="27" customWidth="1"/>
    <col min="13061" max="13061" width="13.25" style="27" customWidth="1"/>
    <col min="13062" max="13312" width="9" style="27"/>
    <col min="13313" max="13313" width="8.25" style="27" customWidth="1"/>
    <col min="13314" max="13314" width="34.125" style="27" customWidth="1"/>
    <col min="13315" max="13315" width="2.75" style="27" customWidth="1"/>
    <col min="13316" max="13316" width="13.625" style="27" customWidth="1"/>
    <col min="13317" max="13317" width="13.25" style="27" customWidth="1"/>
    <col min="13318" max="13568" width="9" style="27"/>
    <col min="13569" max="13569" width="8.25" style="27" customWidth="1"/>
    <col min="13570" max="13570" width="34.125" style="27" customWidth="1"/>
    <col min="13571" max="13571" width="2.75" style="27" customWidth="1"/>
    <col min="13572" max="13572" width="13.625" style="27" customWidth="1"/>
    <col min="13573" max="13573" width="13.25" style="27" customWidth="1"/>
    <col min="13574" max="13824" width="9" style="27"/>
    <col min="13825" max="13825" width="8.25" style="27" customWidth="1"/>
    <col min="13826" max="13826" width="34.125" style="27" customWidth="1"/>
    <col min="13827" max="13827" width="2.75" style="27" customWidth="1"/>
    <col min="13828" max="13828" width="13.625" style="27" customWidth="1"/>
    <col min="13829" max="13829" width="13.25" style="27" customWidth="1"/>
    <col min="13830" max="14080" width="9" style="27"/>
    <col min="14081" max="14081" width="8.25" style="27" customWidth="1"/>
    <col min="14082" max="14082" width="34.125" style="27" customWidth="1"/>
    <col min="14083" max="14083" width="2.75" style="27" customWidth="1"/>
    <col min="14084" max="14084" width="13.625" style="27" customWidth="1"/>
    <col min="14085" max="14085" width="13.25" style="27" customWidth="1"/>
    <col min="14086" max="14336" width="9" style="27"/>
    <col min="14337" max="14337" width="8.25" style="27" customWidth="1"/>
    <col min="14338" max="14338" width="34.125" style="27" customWidth="1"/>
    <col min="14339" max="14339" width="2.75" style="27" customWidth="1"/>
    <col min="14340" max="14340" width="13.625" style="27" customWidth="1"/>
    <col min="14341" max="14341" width="13.25" style="27" customWidth="1"/>
    <col min="14342" max="14592" width="9" style="27"/>
    <col min="14593" max="14593" width="8.25" style="27" customWidth="1"/>
    <col min="14594" max="14594" width="34.125" style="27" customWidth="1"/>
    <col min="14595" max="14595" width="2.75" style="27" customWidth="1"/>
    <col min="14596" max="14596" width="13.625" style="27" customWidth="1"/>
    <col min="14597" max="14597" width="13.25" style="27" customWidth="1"/>
    <col min="14598" max="14848" width="9" style="27"/>
    <col min="14849" max="14849" width="8.25" style="27" customWidth="1"/>
    <col min="14850" max="14850" width="34.125" style="27" customWidth="1"/>
    <col min="14851" max="14851" width="2.75" style="27" customWidth="1"/>
    <col min="14852" max="14852" width="13.625" style="27" customWidth="1"/>
    <col min="14853" max="14853" width="13.25" style="27" customWidth="1"/>
    <col min="14854" max="15104" width="9" style="27"/>
    <col min="15105" max="15105" width="8.25" style="27" customWidth="1"/>
    <col min="15106" max="15106" width="34.125" style="27" customWidth="1"/>
    <col min="15107" max="15107" width="2.75" style="27" customWidth="1"/>
    <col min="15108" max="15108" width="13.625" style="27" customWidth="1"/>
    <col min="15109" max="15109" width="13.25" style="27" customWidth="1"/>
    <col min="15110" max="15360" width="9" style="27"/>
    <col min="15361" max="15361" width="8.25" style="27" customWidth="1"/>
    <col min="15362" max="15362" width="34.125" style="27" customWidth="1"/>
    <col min="15363" max="15363" width="2.75" style="27" customWidth="1"/>
    <col min="15364" max="15364" width="13.625" style="27" customWidth="1"/>
    <col min="15365" max="15365" width="13.25" style="27" customWidth="1"/>
    <col min="15366" max="15616" width="9" style="27"/>
    <col min="15617" max="15617" width="8.25" style="27" customWidth="1"/>
    <col min="15618" max="15618" width="34.125" style="27" customWidth="1"/>
    <col min="15619" max="15619" width="2.75" style="27" customWidth="1"/>
    <col min="15620" max="15620" width="13.625" style="27" customWidth="1"/>
    <col min="15621" max="15621" width="13.25" style="27" customWidth="1"/>
    <col min="15622" max="15872" width="9" style="27"/>
    <col min="15873" max="15873" width="8.25" style="27" customWidth="1"/>
    <col min="15874" max="15874" width="34.125" style="27" customWidth="1"/>
    <col min="15875" max="15875" width="2.75" style="27" customWidth="1"/>
    <col min="15876" max="15876" width="13.625" style="27" customWidth="1"/>
    <col min="15877" max="15877" width="13.25" style="27" customWidth="1"/>
    <col min="15878" max="16128" width="9" style="27"/>
    <col min="16129" max="16129" width="8.25" style="27" customWidth="1"/>
    <col min="16130" max="16130" width="34.125" style="27" customWidth="1"/>
    <col min="16131" max="16131" width="2.75" style="27" customWidth="1"/>
    <col min="16132" max="16132" width="13.625" style="27" customWidth="1"/>
    <col min="16133" max="16133" width="13.25" style="27" customWidth="1"/>
    <col min="16134" max="16384" width="9" style="27"/>
  </cols>
  <sheetData>
    <row r="1" spans="1:6" ht="15.75" customHeight="1" x14ac:dyDescent="0.2">
      <c r="A1" s="24"/>
      <c r="B1" s="25"/>
      <c r="C1" s="26"/>
      <c r="D1" s="26"/>
      <c r="E1" s="24"/>
    </row>
    <row r="2" spans="1:6" ht="15.75" customHeight="1" x14ac:dyDescent="0.2">
      <c r="A2" s="24"/>
      <c r="B2" s="103" t="s">
        <v>124</v>
      </c>
      <c r="C2" s="104"/>
      <c r="D2" s="104"/>
      <c r="E2" s="24"/>
    </row>
    <row r="3" spans="1:6" ht="15.75" customHeight="1" x14ac:dyDescent="0.2">
      <c r="A3" s="24"/>
      <c r="B3" s="103" t="s">
        <v>125</v>
      </c>
      <c r="C3" s="104"/>
      <c r="D3" s="104"/>
      <c r="E3" s="104"/>
    </row>
    <row r="4" spans="1:6" ht="19.149999999999999" customHeight="1" x14ac:dyDescent="0.2">
      <c r="A4" s="24"/>
      <c r="B4" s="105" t="s">
        <v>126</v>
      </c>
      <c r="C4" s="106"/>
      <c r="D4" s="106"/>
      <c r="E4" s="106"/>
    </row>
    <row r="5" spans="1:6" x14ac:dyDescent="0.2">
      <c r="A5" s="28"/>
      <c r="B5" s="28"/>
      <c r="C5" s="29"/>
      <c r="D5" s="107" t="s">
        <v>127</v>
      </c>
      <c r="E5" s="108"/>
      <c r="F5" s="30">
        <v>9</v>
      </c>
    </row>
    <row r="6" spans="1:6" x14ac:dyDescent="0.2">
      <c r="A6" s="31"/>
      <c r="B6" s="31"/>
      <c r="C6" s="31"/>
      <c r="D6" s="32"/>
      <c r="E6" s="33" t="s">
        <v>128</v>
      </c>
    </row>
    <row r="7" spans="1:6" ht="12.75" customHeight="1" x14ac:dyDescent="0.2">
      <c r="A7" s="109" t="s">
        <v>129</v>
      </c>
      <c r="B7" s="111" t="s">
        <v>130</v>
      </c>
      <c r="C7" s="111" t="s">
        <v>16</v>
      </c>
      <c r="D7" s="111" t="s">
        <v>131</v>
      </c>
      <c r="E7" s="114" t="s">
        <v>18</v>
      </c>
    </row>
    <row r="8" spans="1:6" ht="37.5" customHeight="1" x14ac:dyDescent="0.2">
      <c r="A8" s="110"/>
      <c r="B8" s="112"/>
      <c r="C8" s="112"/>
      <c r="D8" s="113"/>
      <c r="E8" s="115"/>
    </row>
    <row r="9" spans="1:6" ht="15" customHeight="1" x14ac:dyDescent="0.2">
      <c r="A9" s="34">
        <v>1</v>
      </c>
      <c r="B9" s="35" t="s">
        <v>132</v>
      </c>
      <c r="C9" s="36">
        <v>3</v>
      </c>
      <c r="D9" s="36">
        <v>4</v>
      </c>
      <c r="E9" s="37">
        <v>5</v>
      </c>
    </row>
    <row r="10" spans="1:6" ht="12.75" customHeight="1" x14ac:dyDescent="0.2">
      <c r="A10" s="38">
        <v>1</v>
      </c>
      <c r="B10" s="39" t="s">
        <v>133</v>
      </c>
      <c r="C10" s="40">
        <v>1</v>
      </c>
      <c r="D10" s="41">
        <v>3056</v>
      </c>
      <c r="E10" s="42">
        <v>2566.1999999999998</v>
      </c>
    </row>
    <row r="11" spans="1:6" ht="12.75" customHeight="1" x14ac:dyDescent="0.2">
      <c r="A11" s="43">
        <v>2</v>
      </c>
      <c r="B11" s="44" t="s">
        <v>134</v>
      </c>
      <c r="C11" s="45">
        <v>2</v>
      </c>
      <c r="D11" s="46">
        <v>25.7</v>
      </c>
      <c r="E11" s="47">
        <v>23.8</v>
      </c>
    </row>
    <row r="12" spans="1:6" s="48" customFormat="1" ht="12.75" customHeight="1" x14ac:dyDescent="0.2">
      <c r="A12" s="43">
        <v>3</v>
      </c>
      <c r="B12" s="44" t="s">
        <v>135</v>
      </c>
      <c r="C12" s="45">
        <v>3</v>
      </c>
      <c r="D12" s="46">
        <v>59.5</v>
      </c>
      <c r="E12" s="47">
        <v>16.600000000000001</v>
      </c>
    </row>
    <row r="13" spans="1:6" s="48" customFormat="1" ht="12.75" customHeight="1" x14ac:dyDescent="0.2">
      <c r="A13" s="43">
        <v>4</v>
      </c>
      <c r="B13" s="44" t="s">
        <v>136</v>
      </c>
      <c r="C13" s="45">
        <v>4</v>
      </c>
      <c r="D13" s="46">
        <v>3309.5</v>
      </c>
      <c r="E13" s="47">
        <v>1696</v>
      </c>
    </row>
    <row r="14" spans="1:6" s="48" customFormat="1" ht="12.75" customHeight="1" x14ac:dyDescent="0.2">
      <c r="A14" s="43">
        <v>5</v>
      </c>
      <c r="B14" s="44" t="s">
        <v>137</v>
      </c>
      <c r="C14" s="45">
        <v>5</v>
      </c>
      <c r="D14" s="46">
        <v>431.7</v>
      </c>
      <c r="E14" s="47">
        <v>163.1</v>
      </c>
    </row>
    <row r="15" spans="1:6" s="48" customFormat="1" ht="12.75" customHeight="1" x14ac:dyDescent="0.2">
      <c r="A15" s="43">
        <v>6</v>
      </c>
      <c r="B15" s="44" t="s">
        <v>138</v>
      </c>
      <c r="C15" s="45">
        <v>6</v>
      </c>
      <c r="D15" s="46">
        <v>6918.5</v>
      </c>
      <c r="E15" s="47">
        <v>4291.5</v>
      </c>
    </row>
    <row r="16" spans="1:6" s="48" customFormat="1" ht="12.75" customHeight="1" x14ac:dyDescent="0.2">
      <c r="A16" s="43">
        <v>7</v>
      </c>
      <c r="B16" s="44" t="s">
        <v>139</v>
      </c>
      <c r="C16" s="45">
        <v>7</v>
      </c>
      <c r="D16" s="46">
        <v>906.6</v>
      </c>
      <c r="E16" s="47">
        <v>766.2</v>
      </c>
    </row>
    <row r="17" spans="1:6" s="48" customFormat="1" ht="15" customHeight="1" x14ac:dyDescent="0.2">
      <c r="A17" s="43">
        <v>8</v>
      </c>
      <c r="B17" s="44" t="s">
        <v>140</v>
      </c>
      <c r="C17" s="45">
        <v>8</v>
      </c>
      <c r="D17" s="46">
        <v>3257</v>
      </c>
      <c r="E17" s="47">
        <v>2546.9</v>
      </c>
    </row>
    <row r="18" spans="1:6" s="48" customFormat="1" ht="14.25" customHeight="1" x14ac:dyDescent="0.2">
      <c r="A18" s="43">
        <v>9</v>
      </c>
      <c r="B18" s="44" t="s">
        <v>141</v>
      </c>
      <c r="C18" s="45">
        <v>9</v>
      </c>
      <c r="D18" s="46">
        <v>14797.4</v>
      </c>
      <c r="E18" s="47">
        <v>11290.3</v>
      </c>
    </row>
    <row r="19" spans="1:6" s="48" customFormat="1" ht="12.75" customHeight="1" x14ac:dyDescent="0.2">
      <c r="A19" s="43">
        <v>10</v>
      </c>
      <c r="B19" s="44" t="s">
        <v>142</v>
      </c>
      <c r="C19" s="45">
        <v>10</v>
      </c>
      <c r="D19" s="46">
        <v>3240.5</v>
      </c>
      <c r="E19" s="47">
        <v>2699.2</v>
      </c>
    </row>
    <row r="20" spans="1:6" s="48" customFormat="1" ht="12.75" customHeight="1" x14ac:dyDescent="0.2">
      <c r="A20" s="49"/>
      <c r="B20" s="50" t="s">
        <v>143</v>
      </c>
      <c r="C20" s="51">
        <v>11</v>
      </c>
      <c r="D20" s="52">
        <f>D10+D11+D12+D13+D14+D15+D16+D17+D18+D19</f>
        <v>36002.400000000001</v>
      </c>
      <c r="E20" s="52">
        <f>E10+E11+E12+E13+E14+E15+E16+E17+E18+E19</f>
        <v>26059.8</v>
      </c>
    </row>
    <row r="21" spans="1:6" s="48" customFormat="1" ht="96.6" customHeight="1" x14ac:dyDescent="0.2">
      <c r="A21" s="49"/>
      <c r="B21" s="50" t="s">
        <v>144</v>
      </c>
      <c r="C21" s="51">
        <v>12</v>
      </c>
      <c r="D21" s="53">
        <v>164.5</v>
      </c>
      <c r="E21" s="53">
        <v>46</v>
      </c>
    </row>
    <row r="22" spans="1:6" s="48" customFormat="1" ht="26.25" customHeight="1" x14ac:dyDescent="0.2">
      <c r="A22" s="49"/>
      <c r="B22" s="54" t="s">
        <v>145</v>
      </c>
      <c r="C22" s="45">
        <v>13</v>
      </c>
      <c r="D22" s="46"/>
      <c r="E22" s="53"/>
    </row>
    <row r="23" spans="1:6" s="48" customFormat="1" ht="25.5" customHeight="1" x14ac:dyDescent="0.2">
      <c r="A23" s="49"/>
      <c r="B23" s="54" t="s">
        <v>146</v>
      </c>
      <c r="C23" s="45">
        <v>14</v>
      </c>
      <c r="D23" s="46">
        <v>550</v>
      </c>
      <c r="E23" s="53">
        <v>472.5</v>
      </c>
    </row>
    <row r="24" spans="1:6" s="48" customFormat="1" ht="20.25" customHeight="1" x14ac:dyDescent="0.2">
      <c r="A24" s="49"/>
      <c r="B24" s="50" t="s">
        <v>147</v>
      </c>
      <c r="C24" s="51">
        <v>15</v>
      </c>
      <c r="D24" s="55">
        <f>D20+D22+D23</f>
        <v>36552.400000000001</v>
      </c>
      <c r="E24" s="55">
        <f>E20+E22+E23</f>
        <v>26532.3</v>
      </c>
    </row>
    <row r="25" spans="1:6" s="48" customFormat="1" ht="30.75" customHeight="1" x14ac:dyDescent="0.2">
      <c r="A25" s="49"/>
      <c r="B25" s="50" t="s">
        <v>148</v>
      </c>
      <c r="C25" s="51">
        <v>16</v>
      </c>
      <c r="D25" s="56" t="s">
        <v>149</v>
      </c>
      <c r="E25" s="52">
        <f>E26+E29+E30</f>
        <v>12064.2</v>
      </c>
    </row>
    <row r="26" spans="1:6" s="48" customFormat="1" ht="15.75" customHeight="1" x14ac:dyDescent="0.2">
      <c r="A26" s="49"/>
      <c r="B26" s="54" t="s">
        <v>150</v>
      </c>
      <c r="C26" s="57">
        <v>17</v>
      </c>
      <c r="D26" s="58" t="s">
        <v>149</v>
      </c>
      <c r="E26" s="53">
        <v>12064.2</v>
      </c>
    </row>
    <row r="27" spans="1:6" s="48" customFormat="1" ht="35.450000000000003" customHeight="1" x14ac:dyDescent="0.2">
      <c r="A27" s="49"/>
      <c r="B27" s="54" t="s">
        <v>151</v>
      </c>
      <c r="C27" s="57">
        <v>18</v>
      </c>
      <c r="D27" s="58" t="s">
        <v>149</v>
      </c>
      <c r="E27" s="53">
        <v>0</v>
      </c>
    </row>
    <row r="28" spans="1:6" s="48" customFormat="1" ht="60.75" customHeight="1" x14ac:dyDescent="0.2">
      <c r="A28" s="49"/>
      <c r="B28" s="54" t="s">
        <v>152</v>
      </c>
      <c r="C28" s="57">
        <v>19</v>
      </c>
      <c r="D28" s="58" t="s">
        <v>149</v>
      </c>
      <c r="E28" s="53">
        <v>0</v>
      </c>
    </row>
    <row r="29" spans="1:6" s="48" customFormat="1" ht="18" customHeight="1" x14ac:dyDescent="0.2">
      <c r="A29" s="49"/>
      <c r="B29" s="54" t="s">
        <v>153</v>
      </c>
      <c r="C29" s="57">
        <v>20</v>
      </c>
      <c r="D29" s="58" t="s">
        <v>149</v>
      </c>
      <c r="E29" s="53">
        <v>0</v>
      </c>
    </row>
    <row r="30" spans="1:6" s="48" customFormat="1" ht="24.75" customHeight="1" x14ac:dyDescent="0.2">
      <c r="A30" s="49"/>
      <c r="B30" s="54" t="s">
        <v>154</v>
      </c>
      <c r="C30" s="57">
        <v>21</v>
      </c>
      <c r="D30" s="58" t="s">
        <v>149</v>
      </c>
      <c r="E30" s="53">
        <v>0</v>
      </c>
    </row>
    <row r="31" spans="1:6" s="48" customFormat="1" ht="15.75" customHeight="1" x14ac:dyDescent="0.2">
      <c r="A31" s="59"/>
      <c r="B31" s="60"/>
      <c r="C31" s="61"/>
      <c r="D31" s="62"/>
      <c r="E31" s="63"/>
    </row>
    <row r="32" spans="1:6" ht="50.45" customHeight="1" x14ac:dyDescent="0.2">
      <c r="A32" s="116" t="s">
        <v>155</v>
      </c>
      <c r="B32" s="116"/>
      <c r="C32" s="116"/>
      <c r="D32" s="116"/>
      <c r="E32" s="116"/>
      <c r="F32" s="116"/>
    </row>
    <row r="33" spans="1:6" x14ac:dyDescent="0.2">
      <c r="A33" s="64"/>
      <c r="B33" s="64"/>
      <c r="C33" s="64"/>
      <c r="D33" s="64"/>
      <c r="E33" s="64"/>
    </row>
    <row r="34" spans="1:6" x14ac:dyDescent="0.2">
      <c r="A34" s="117" t="s">
        <v>291</v>
      </c>
      <c r="B34" s="117"/>
      <c r="C34" s="117"/>
      <c r="D34" s="117"/>
      <c r="E34" s="117"/>
      <c r="F34" s="117"/>
    </row>
    <row r="35" spans="1:6" x14ac:dyDescent="0.2">
      <c r="A35" s="118" t="s">
        <v>156</v>
      </c>
      <c r="B35" s="118"/>
      <c r="C35" s="118"/>
      <c r="D35" s="118"/>
      <c r="E35" s="118"/>
      <c r="F35" s="118"/>
    </row>
    <row r="36" spans="1:6" x14ac:dyDescent="0.2">
      <c r="A36" s="64"/>
      <c r="B36" s="64"/>
      <c r="C36" s="64"/>
      <c r="D36" s="64"/>
      <c r="E36" s="64"/>
    </row>
    <row r="37" spans="1:6" x14ac:dyDescent="0.2">
      <c r="A37" s="117" t="s">
        <v>157</v>
      </c>
      <c r="B37" s="117"/>
      <c r="C37" s="117"/>
      <c r="D37" s="117"/>
      <c r="E37" s="117"/>
      <c r="F37" s="117"/>
    </row>
    <row r="38" spans="1:6" x14ac:dyDescent="0.2">
      <c r="A38" s="119" t="s">
        <v>158</v>
      </c>
      <c r="B38" s="119"/>
      <c r="C38" s="119"/>
      <c r="D38" s="119"/>
      <c r="E38" s="119"/>
      <c r="F38" s="119"/>
    </row>
  </sheetData>
  <sheetProtection password="CEE3" sheet="1" selectLockedCells="1"/>
  <mergeCells count="14">
    <mergeCell ref="A32:F32"/>
    <mergeCell ref="A34:F34"/>
    <mergeCell ref="A35:F35"/>
    <mergeCell ref="A37:F37"/>
    <mergeCell ref="A38:F38"/>
    <mergeCell ref="B2:D2"/>
    <mergeCell ref="B3:E3"/>
    <mergeCell ref="B4:E4"/>
    <mergeCell ref="D5:E5"/>
    <mergeCell ref="A7:A8"/>
    <mergeCell ref="B7:B8"/>
    <mergeCell ref="C7:C8"/>
    <mergeCell ref="D7:D8"/>
    <mergeCell ref="E7:E8"/>
  </mergeCells>
  <pageMargins left="0.74803149606299213" right="0.39370078740157483" top="0.98425196850393704" bottom="0.98425196850393704" header="0.51181102362204722" footer="0.51181102362204722"/>
  <pageSetup paperSize="9" scale="9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002525-23D9-4A83-B515-108994030796}">
  <dimension ref="A1:N154"/>
  <sheetViews>
    <sheetView tabSelected="1" topLeftCell="A133" zoomScale="95" zoomScaleNormal="95" workbookViewId="0">
      <selection activeCell="G12" sqref="G12:I12"/>
    </sheetView>
  </sheetViews>
  <sheetFormatPr defaultRowHeight="12" x14ac:dyDescent="0.2"/>
  <cols>
    <col min="1" max="3" width="2.25" style="1" customWidth="1"/>
    <col min="4" max="5" width="2.375" style="1" customWidth="1"/>
    <col min="6" max="6" width="2.125" style="1" customWidth="1"/>
    <col min="7" max="7" width="22.5" style="1" customWidth="1"/>
    <col min="8" max="8" width="3.25" style="1" customWidth="1"/>
    <col min="9" max="10" width="12.375" style="1" customWidth="1"/>
    <col min="11" max="11" width="3.625" style="1" customWidth="1"/>
    <col min="12" max="12" width="3.875" style="1" customWidth="1"/>
    <col min="13" max="13" width="3.625" style="1" customWidth="1"/>
    <col min="14" max="14" width="4.125" style="1" customWidth="1"/>
    <col min="15" max="16384" width="9" style="1"/>
  </cols>
  <sheetData>
    <row r="1" spans="4:14" ht="13.15" customHeight="1" x14ac:dyDescent="0.2">
      <c r="I1" s="121" t="s">
        <v>0</v>
      </c>
      <c r="J1" s="121"/>
      <c r="K1" s="121"/>
      <c r="L1" s="121"/>
      <c r="M1" s="121"/>
      <c r="N1" s="121"/>
    </row>
    <row r="2" spans="4:14" ht="12.75" customHeight="1" x14ac:dyDescent="0.2">
      <c r="I2" s="122" t="s">
        <v>159</v>
      </c>
      <c r="J2" s="122"/>
      <c r="K2" s="122"/>
      <c r="L2" s="122"/>
      <c r="M2" s="122"/>
      <c r="N2" s="122"/>
    </row>
    <row r="3" spans="4:14" ht="19.149999999999999" customHeight="1" x14ac:dyDescent="0.2">
      <c r="G3" s="123" t="s">
        <v>160</v>
      </c>
      <c r="H3" s="123"/>
      <c r="I3" s="123"/>
      <c r="J3" s="123"/>
      <c r="K3" s="66"/>
      <c r="L3" s="66"/>
      <c r="M3" s="66"/>
      <c r="N3" s="66"/>
    </row>
    <row r="4" spans="4:14" x14ac:dyDescent="0.2">
      <c r="G4" s="124" t="s">
        <v>161</v>
      </c>
      <c r="H4" s="124"/>
      <c r="I4" s="124"/>
      <c r="J4" s="124"/>
      <c r="K4" s="65"/>
      <c r="L4" s="65"/>
      <c r="M4" s="65"/>
      <c r="N4" s="65"/>
    </row>
    <row r="5" spans="4:14" x14ac:dyDescent="0.2">
      <c r="G5" s="125" t="s">
        <v>162</v>
      </c>
      <c r="H5" s="125"/>
      <c r="I5" s="125"/>
      <c r="J5" s="125"/>
      <c r="K5" s="65"/>
      <c r="L5" s="65"/>
      <c r="M5" s="65"/>
      <c r="N5" s="65"/>
    </row>
    <row r="6" spans="4:14" x14ac:dyDescent="0.2">
      <c r="I6" s="65"/>
      <c r="J6" s="65"/>
      <c r="K6" s="65"/>
      <c r="L6" s="65"/>
      <c r="M6" s="65"/>
      <c r="N6" s="65"/>
    </row>
    <row r="7" spans="4:14" x14ac:dyDescent="0.2">
      <c r="G7" s="120" t="s">
        <v>163</v>
      </c>
      <c r="H7" s="120"/>
      <c r="I7" s="120"/>
      <c r="J7" s="120"/>
      <c r="K7" s="65"/>
      <c r="L7" s="65"/>
      <c r="M7" s="65"/>
      <c r="N7" s="65"/>
    </row>
    <row r="8" spans="4:14" x14ac:dyDescent="0.2">
      <c r="G8" s="127" t="s">
        <v>164</v>
      </c>
      <c r="H8" s="128"/>
      <c r="I8" s="129"/>
      <c r="J8" s="129"/>
      <c r="K8" s="65"/>
      <c r="L8" s="65"/>
      <c r="M8" s="65"/>
      <c r="N8" s="65"/>
    </row>
    <row r="9" spans="4:14" ht="12" customHeight="1" x14ac:dyDescent="0.2">
      <c r="D9" s="130" t="s">
        <v>165</v>
      </c>
      <c r="E9" s="131"/>
      <c r="F9" s="131"/>
      <c r="G9" s="131"/>
      <c r="H9" s="131"/>
      <c r="I9" s="131"/>
      <c r="J9" s="131"/>
      <c r="K9" s="131"/>
      <c r="L9" s="131"/>
      <c r="M9" s="65"/>
      <c r="N9" s="65"/>
    </row>
    <row r="10" spans="4:14" ht="12.75" customHeight="1" x14ac:dyDescent="0.2">
      <c r="G10" s="132"/>
      <c r="H10" s="132"/>
      <c r="I10" s="132"/>
      <c r="J10" s="132"/>
      <c r="K10" s="67"/>
      <c r="L10" s="67"/>
      <c r="M10" s="65"/>
      <c r="N10" s="65"/>
    </row>
    <row r="11" spans="4:14" ht="12.75" customHeight="1" x14ac:dyDescent="0.2">
      <c r="I11" s="65"/>
      <c r="J11" s="65"/>
      <c r="K11" s="65"/>
      <c r="L11" s="65"/>
      <c r="M11" s="65"/>
      <c r="N11" s="65"/>
    </row>
    <row r="12" spans="4:14" ht="12.75" customHeight="1" x14ac:dyDescent="0.2">
      <c r="G12" s="133" t="s">
        <v>166</v>
      </c>
      <c r="H12" s="134"/>
      <c r="I12" s="134"/>
      <c r="J12" s="65"/>
      <c r="K12" s="65"/>
      <c r="L12" s="65"/>
      <c r="M12" s="65"/>
      <c r="N12" s="65"/>
    </row>
    <row r="13" spans="4:14" ht="12.75" customHeight="1" x14ac:dyDescent="0.2">
      <c r="G13" s="135" t="s">
        <v>9</v>
      </c>
      <c r="H13" s="135"/>
      <c r="I13" s="135"/>
      <c r="J13" s="65"/>
      <c r="K13" s="65"/>
      <c r="L13" s="65"/>
      <c r="M13" s="65"/>
      <c r="N13" s="65"/>
    </row>
    <row r="14" spans="4:14" ht="13.5" customHeight="1" x14ac:dyDescent="0.2">
      <c r="G14" s="134" t="s">
        <v>10</v>
      </c>
      <c r="H14" s="134"/>
      <c r="I14" s="134"/>
      <c r="J14" s="65"/>
      <c r="K14" s="65"/>
      <c r="L14" s="65"/>
      <c r="M14" s="65"/>
      <c r="N14" s="65"/>
    </row>
    <row r="15" spans="4:14" ht="12" customHeight="1" x14ac:dyDescent="0.2">
      <c r="G15" s="135" t="s">
        <v>11</v>
      </c>
      <c r="H15" s="135"/>
      <c r="I15" s="135"/>
      <c r="J15" s="65"/>
      <c r="K15" s="65"/>
      <c r="L15" s="65"/>
      <c r="M15" s="65"/>
      <c r="N15" s="65"/>
    </row>
    <row r="16" spans="4:14" ht="13.5" customHeight="1" x14ac:dyDescent="0.2">
      <c r="I16" s="122"/>
      <c r="J16" s="122"/>
      <c r="K16" s="122"/>
      <c r="L16" s="122"/>
      <c r="M16" s="122"/>
      <c r="N16" s="122"/>
    </row>
    <row r="17" spans="1:14" x14ac:dyDescent="0.2">
      <c r="B17" s="68"/>
      <c r="C17" s="68"/>
      <c r="D17" s="68"/>
      <c r="E17" s="68"/>
      <c r="F17" s="68"/>
      <c r="G17" s="68"/>
      <c r="H17" s="68"/>
      <c r="I17" s="136" t="s">
        <v>127</v>
      </c>
      <c r="J17" s="137"/>
      <c r="K17" s="69">
        <v>9</v>
      </c>
    </row>
    <row r="18" spans="1:14" x14ac:dyDescent="0.2">
      <c r="B18" s="138" t="s">
        <v>167</v>
      </c>
      <c r="C18" s="123"/>
      <c r="D18" s="123"/>
      <c r="E18" s="123"/>
      <c r="F18" s="123"/>
      <c r="G18" s="123"/>
      <c r="H18" s="123"/>
      <c r="I18" s="123"/>
      <c r="J18" s="123"/>
      <c r="K18" s="123"/>
      <c r="L18" s="123"/>
    </row>
    <row r="19" spans="1:14" ht="21" customHeight="1" x14ac:dyDescent="0.2">
      <c r="B19" s="139" t="s">
        <v>168</v>
      </c>
      <c r="C19" s="140"/>
      <c r="D19" s="140"/>
      <c r="E19" s="140"/>
      <c r="F19" s="140"/>
      <c r="G19" s="140"/>
      <c r="H19" s="140"/>
      <c r="I19" s="140"/>
      <c r="J19" s="140"/>
      <c r="K19" s="140"/>
      <c r="L19" s="140"/>
      <c r="M19" s="140"/>
    </row>
    <row r="20" spans="1:14" ht="10.15" customHeight="1" x14ac:dyDescent="0.2">
      <c r="B20" s="70"/>
      <c r="C20" s="71"/>
      <c r="D20" s="71"/>
      <c r="E20" s="71"/>
      <c r="F20" s="71"/>
      <c r="G20" s="123"/>
      <c r="H20" s="126"/>
      <c r="I20" s="126"/>
      <c r="J20" s="126"/>
      <c r="K20" s="71"/>
      <c r="L20" s="71"/>
      <c r="M20" s="71"/>
    </row>
    <row r="22" spans="1:14" x14ac:dyDescent="0.2">
      <c r="B22" s="142" t="s">
        <v>169</v>
      </c>
      <c r="C22" s="142"/>
      <c r="D22" s="142"/>
      <c r="E22" s="142"/>
      <c r="F22" s="142"/>
      <c r="G22" s="142"/>
      <c r="H22" s="142"/>
      <c r="I22" s="136" t="s">
        <v>170</v>
      </c>
      <c r="J22" s="137"/>
      <c r="K22" s="69">
        <v>0</v>
      </c>
      <c r="L22" s="69"/>
      <c r="M22" s="69"/>
      <c r="N22" s="69"/>
    </row>
    <row r="23" spans="1:14" x14ac:dyDescent="0.2">
      <c r="B23" s="143"/>
      <c r="C23" s="143"/>
      <c r="D23" s="143"/>
      <c r="E23" s="143"/>
      <c r="F23" s="143"/>
      <c r="G23" s="143"/>
      <c r="H23" s="143"/>
    </row>
    <row r="24" spans="1:14" x14ac:dyDescent="0.2">
      <c r="B24" s="144" t="s">
        <v>171</v>
      </c>
      <c r="C24" s="144"/>
      <c r="D24" s="144"/>
      <c r="E24" s="144"/>
      <c r="F24" s="144"/>
      <c r="G24" s="144"/>
      <c r="H24" s="144"/>
    </row>
    <row r="25" spans="1:14" ht="13.15" customHeight="1" x14ac:dyDescent="0.2">
      <c r="J25" s="6" t="s">
        <v>172</v>
      </c>
    </row>
    <row r="26" spans="1:14" ht="12" customHeight="1" x14ac:dyDescent="0.2">
      <c r="A26" s="145" t="s">
        <v>173</v>
      </c>
      <c r="B26" s="145"/>
      <c r="C26" s="145"/>
      <c r="D26" s="145"/>
      <c r="E26" s="145"/>
      <c r="F26" s="145"/>
      <c r="G26" s="86" t="s">
        <v>130</v>
      </c>
      <c r="H26" s="148" t="s">
        <v>174</v>
      </c>
      <c r="I26" s="92" t="s">
        <v>175</v>
      </c>
      <c r="J26" s="92" t="s">
        <v>18</v>
      </c>
    </row>
    <row r="27" spans="1:14" x14ac:dyDescent="0.2">
      <c r="A27" s="146"/>
      <c r="B27" s="146"/>
      <c r="C27" s="146"/>
      <c r="D27" s="146"/>
      <c r="E27" s="146"/>
      <c r="F27" s="146"/>
      <c r="G27" s="87"/>
      <c r="H27" s="149"/>
      <c r="I27" s="93"/>
      <c r="J27" s="93"/>
    </row>
    <row r="28" spans="1:14" ht="27" customHeight="1" x14ac:dyDescent="0.2">
      <c r="A28" s="147"/>
      <c r="B28" s="147"/>
      <c r="C28" s="147"/>
      <c r="D28" s="147"/>
      <c r="E28" s="147"/>
      <c r="F28" s="147"/>
      <c r="G28" s="88"/>
      <c r="H28" s="150"/>
      <c r="I28" s="94"/>
      <c r="J28" s="94"/>
    </row>
    <row r="29" spans="1:14" ht="12.75" customHeight="1" x14ac:dyDescent="0.2">
      <c r="A29" s="141">
        <v>1</v>
      </c>
      <c r="B29" s="141"/>
      <c r="C29" s="141"/>
      <c r="D29" s="141"/>
      <c r="E29" s="141"/>
      <c r="F29" s="141"/>
      <c r="G29" s="8">
        <v>2</v>
      </c>
      <c r="H29" s="8">
        <v>3</v>
      </c>
      <c r="I29" s="8">
        <v>4</v>
      </c>
      <c r="J29" s="8">
        <v>5</v>
      </c>
    </row>
    <row r="30" spans="1:14" ht="14.25" customHeight="1" x14ac:dyDescent="0.2">
      <c r="A30" s="9">
        <v>2</v>
      </c>
      <c r="B30" s="10"/>
      <c r="C30" s="10"/>
      <c r="D30" s="10"/>
      <c r="E30" s="10"/>
      <c r="F30" s="10"/>
      <c r="G30" s="11" t="s">
        <v>176</v>
      </c>
      <c r="H30" s="9">
        <v>1</v>
      </c>
      <c r="I30" s="12">
        <f>I31+I37+I55+I69+I73+I87+I95</f>
        <v>29756.499999999996</v>
      </c>
      <c r="J30" s="12">
        <f>J31+J37+J55+J69+J73+J87+J95</f>
        <v>22362.899999999998</v>
      </c>
    </row>
    <row r="31" spans="1:14" ht="19.5" customHeight="1" x14ac:dyDescent="0.2">
      <c r="A31" s="13">
        <v>2</v>
      </c>
      <c r="B31" s="13">
        <v>1</v>
      </c>
      <c r="C31" s="16"/>
      <c r="D31" s="16"/>
      <c r="E31" s="16"/>
      <c r="F31" s="16"/>
      <c r="G31" s="14" t="s">
        <v>177</v>
      </c>
      <c r="H31" s="13">
        <v>2</v>
      </c>
      <c r="I31" s="15">
        <f>I32+I35</f>
        <v>16306.9</v>
      </c>
      <c r="J31" s="15">
        <f>J32+J35</f>
        <v>14298.9</v>
      </c>
    </row>
    <row r="32" spans="1:14" x14ac:dyDescent="0.2">
      <c r="A32" s="16">
        <v>2</v>
      </c>
      <c r="B32" s="16">
        <v>1</v>
      </c>
      <c r="C32" s="16">
        <v>1</v>
      </c>
      <c r="D32" s="16"/>
      <c r="E32" s="16"/>
      <c r="F32" s="16"/>
      <c r="G32" s="17" t="s">
        <v>178</v>
      </c>
      <c r="H32" s="16">
        <v>3</v>
      </c>
      <c r="I32" s="19">
        <f>I33+I34</f>
        <v>16074.9</v>
      </c>
      <c r="J32" s="19">
        <f>J33+J34</f>
        <v>14093.3</v>
      </c>
    </row>
    <row r="33" spans="1:10" x14ac:dyDescent="0.2">
      <c r="A33" s="16">
        <v>2</v>
      </c>
      <c r="B33" s="16">
        <v>1</v>
      </c>
      <c r="C33" s="16">
        <v>1</v>
      </c>
      <c r="D33" s="16">
        <v>1</v>
      </c>
      <c r="E33" s="16">
        <v>1</v>
      </c>
      <c r="F33" s="16">
        <v>1</v>
      </c>
      <c r="G33" s="17" t="s">
        <v>179</v>
      </c>
      <c r="H33" s="16">
        <v>4</v>
      </c>
      <c r="I33" s="18">
        <v>16074.9</v>
      </c>
      <c r="J33" s="18">
        <v>14093.3</v>
      </c>
    </row>
    <row r="34" spans="1:10" x14ac:dyDescent="0.2">
      <c r="A34" s="16">
        <v>2</v>
      </c>
      <c r="B34" s="16">
        <v>1</v>
      </c>
      <c r="C34" s="16">
        <v>1</v>
      </c>
      <c r="D34" s="16">
        <v>1</v>
      </c>
      <c r="E34" s="16">
        <v>2</v>
      </c>
      <c r="F34" s="16">
        <v>1</v>
      </c>
      <c r="G34" s="17" t="s">
        <v>180</v>
      </c>
      <c r="H34" s="16">
        <v>5</v>
      </c>
      <c r="I34" s="18">
        <v>0</v>
      </c>
      <c r="J34" s="18">
        <v>0</v>
      </c>
    </row>
    <row r="35" spans="1:10" ht="13.5" customHeight="1" x14ac:dyDescent="0.2">
      <c r="A35" s="16">
        <v>2</v>
      </c>
      <c r="B35" s="16">
        <v>1</v>
      </c>
      <c r="C35" s="16">
        <v>2</v>
      </c>
      <c r="D35" s="16"/>
      <c r="E35" s="16"/>
      <c r="F35" s="16"/>
      <c r="G35" s="17" t="s">
        <v>181</v>
      </c>
      <c r="H35" s="16">
        <v>6</v>
      </c>
      <c r="I35" s="19">
        <f>I36</f>
        <v>232</v>
      </c>
      <c r="J35" s="19">
        <f>J36</f>
        <v>205.6</v>
      </c>
    </row>
    <row r="36" spans="1:10" ht="16.5" customHeight="1" x14ac:dyDescent="0.2">
      <c r="A36" s="16">
        <v>2</v>
      </c>
      <c r="B36" s="16">
        <v>1</v>
      </c>
      <c r="C36" s="16">
        <v>2</v>
      </c>
      <c r="D36" s="16">
        <v>1</v>
      </c>
      <c r="E36" s="16">
        <v>1</v>
      </c>
      <c r="F36" s="16">
        <v>1</v>
      </c>
      <c r="G36" s="17" t="s">
        <v>181</v>
      </c>
      <c r="H36" s="16">
        <v>7</v>
      </c>
      <c r="I36" s="18">
        <v>232</v>
      </c>
      <c r="J36" s="18">
        <v>205.6</v>
      </c>
    </row>
    <row r="37" spans="1:10" ht="21" x14ac:dyDescent="0.2">
      <c r="A37" s="13">
        <v>2</v>
      </c>
      <c r="B37" s="13">
        <v>2</v>
      </c>
      <c r="C37" s="16"/>
      <c r="D37" s="16"/>
      <c r="E37" s="16"/>
      <c r="F37" s="16"/>
      <c r="G37" s="14" t="s">
        <v>182</v>
      </c>
      <c r="H37" s="13">
        <v>8</v>
      </c>
      <c r="I37" s="15">
        <f>I38</f>
        <v>10270.9</v>
      </c>
      <c r="J37" s="15">
        <f>J38</f>
        <v>5609.2999999999993</v>
      </c>
    </row>
    <row r="38" spans="1:10" ht="22.5" x14ac:dyDescent="0.2">
      <c r="A38" s="16">
        <v>2</v>
      </c>
      <c r="B38" s="16">
        <v>2</v>
      </c>
      <c r="C38" s="16">
        <v>1</v>
      </c>
      <c r="D38" s="16"/>
      <c r="E38" s="16"/>
      <c r="F38" s="16"/>
      <c r="G38" s="17" t="s">
        <v>183</v>
      </c>
      <c r="H38" s="16">
        <v>9</v>
      </c>
      <c r="I38" s="19">
        <f>I39+I40+I41+I42+I43+I44+I45+I46+I47+I48+I49+I50+I51+I52+I53+I54</f>
        <v>10270.9</v>
      </c>
      <c r="J38" s="19">
        <f>J39+J40+J41+J42+J43+J44+J45+J46+J47+J48+J49+J50+J51+J52+J53+J54</f>
        <v>5609.2999999999993</v>
      </c>
    </row>
    <row r="39" spans="1:10" x14ac:dyDescent="0.2">
      <c r="A39" s="16">
        <v>2</v>
      </c>
      <c r="B39" s="16">
        <v>2</v>
      </c>
      <c r="C39" s="16">
        <v>1</v>
      </c>
      <c r="D39" s="16">
        <v>1</v>
      </c>
      <c r="E39" s="16">
        <v>1</v>
      </c>
      <c r="F39" s="16">
        <v>1</v>
      </c>
      <c r="G39" s="17" t="s">
        <v>184</v>
      </c>
      <c r="H39" s="16">
        <v>10</v>
      </c>
      <c r="I39" s="18">
        <v>394.2</v>
      </c>
      <c r="J39" s="18">
        <v>330.9</v>
      </c>
    </row>
    <row r="40" spans="1:10" ht="23.25" customHeight="1" x14ac:dyDescent="0.2">
      <c r="A40" s="16">
        <v>2</v>
      </c>
      <c r="B40" s="16">
        <v>2</v>
      </c>
      <c r="C40" s="16">
        <v>1</v>
      </c>
      <c r="D40" s="16">
        <v>1</v>
      </c>
      <c r="E40" s="16">
        <v>1</v>
      </c>
      <c r="F40" s="16">
        <v>2</v>
      </c>
      <c r="G40" s="17" t="s">
        <v>185</v>
      </c>
      <c r="H40" s="16">
        <v>11</v>
      </c>
      <c r="I40" s="18">
        <v>10.6</v>
      </c>
      <c r="J40" s="18">
        <v>5.0999999999999996</v>
      </c>
    </row>
    <row r="41" spans="1:10" ht="22.5" x14ac:dyDescent="0.2">
      <c r="A41" s="16">
        <v>2</v>
      </c>
      <c r="B41" s="16">
        <v>2</v>
      </c>
      <c r="C41" s="16">
        <v>1</v>
      </c>
      <c r="D41" s="16">
        <v>1</v>
      </c>
      <c r="E41" s="16">
        <v>1</v>
      </c>
      <c r="F41" s="16">
        <v>5</v>
      </c>
      <c r="G41" s="17" t="s">
        <v>186</v>
      </c>
      <c r="H41" s="16">
        <v>12</v>
      </c>
      <c r="I41" s="18">
        <v>59.3</v>
      </c>
      <c r="J41" s="18">
        <v>40.9</v>
      </c>
    </row>
    <row r="42" spans="1:10" ht="26.25" customHeight="1" x14ac:dyDescent="0.2">
      <c r="A42" s="16">
        <v>2</v>
      </c>
      <c r="B42" s="16">
        <v>2</v>
      </c>
      <c r="C42" s="16">
        <v>1</v>
      </c>
      <c r="D42" s="16">
        <v>1</v>
      </c>
      <c r="E42" s="16">
        <v>1</v>
      </c>
      <c r="F42" s="16">
        <v>6</v>
      </c>
      <c r="G42" s="17" t="s">
        <v>187</v>
      </c>
      <c r="H42" s="16">
        <v>13</v>
      </c>
      <c r="I42" s="18">
        <v>76</v>
      </c>
      <c r="J42" s="18">
        <v>54.3</v>
      </c>
    </row>
    <row r="43" spans="1:10" ht="23.25" customHeight="1" x14ac:dyDescent="0.2">
      <c r="A43" s="16">
        <v>2</v>
      </c>
      <c r="B43" s="16">
        <v>2</v>
      </c>
      <c r="C43" s="16">
        <v>1</v>
      </c>
      <c r="D43" s="16">
        <v>1</v>
      </c>
      <c r="E43" s="16">
        <v>1</v>
      </c>
      <c r="F43" s="16">
        <v>7</v>
      </c>
      <c r="G43" s="17" t="s">
        <v>188</v>
      </c>
      <c r="H43" s="16">
        <v>14</v>
      </c>
      <c r="I43" s="18">
        <v>40.4</v>
      </c>
      <c r="J43" s="18">
        <v>21.4</v>
      </c>
    </row>
    <row r="44" spans="1:10" ht="14.25" customHeight="1" x14ac:dyDescent="0.2">
      <c r="A44" s="16">
        <v>2</v>
      </c>
      <c r="B44" s="16">
        <v>2</v>
      </c>
      <c r="C44" s="16">
        <v>1</v>
      </c>
      <c r="D44" s="16">
        <v>1</v>
      </c>
      <c r="E44" s="16">
        <v>1</v>
      </c>
      <c r="F44" s="16">
        <v>11</v>
      </c>
      <c r="G44" s="17" t="s">
        <v>189</v>
      </c>
      <c r="H44" s="16">
        <v>15</v>
      </c>
      <c r="I44" s="18">
        <v>53.8</v>
      </c>
      <c r="J44" s="18">
        <v>40.1</v>
      </c>
    </row>
    <row r="45" spans="1:10" ht="20.25" customHeight="1" x14ac:dyDescent="0.2">
      <c r="A45" s="16">
        <v>2</v>
      </c>
      <c r="B45" s="16">
        <v>2</v>
      </c>
      <c r="C45" s="16">
        <v>1</v>
      </c>
      <c r="D45" s="16">
        <v>1</v>
      </c>
      <c r="E45" s="16">
        <v>1</v>
      </c>
      <c r="F45" s="16">
        <v>12</v>
      </c>
      <c r="G45" s="17" t="s">
        <v>190</v>
      </c>
      <c r="H45" s="16">
        <v>16</v>
      </c>
      <c r="I45" s="18">
        <v>3043.7</v>
      </c>
      <c r="J45" s="18">
        <v>2103.4</v>
      </c>
    </row>
    <row r="46" spans="1:10" ht="23.25" customHeight="1" x14ac:dyDescent="0.2">
      <c r="A46" s="16">
        <v>2</v>
      </c>
      <c r="B46" s="16">
        <v>2</v>
      </c>
      <c r="C46" s="16">
        <v>1</v>
      </c>
      <c r="D46" s="16">
        <v>1</v>
      </c>
      <c r="E46" s="16">
        <v>1</v>
      </c>
      <c r="F46" s="16">
        <v>14</v>
      </c>
      <c r="G46" s="17" t="s">
        <v>191</v>
      </c>
      <c r="H46" s="16">
        <v>17</v>
      </c>
      <c r="I46" s="18">
        <v>135.9</v>
      </c>
      <c r="J46" s="18">
        <v>103.7</v>
      </c>
    </row>
    <row r="47" spans="1:10" ht="33.75" x14ac:dyDescent="0.2">
      <c r="A47" s="16">
        <v>2</v>
      </c>
      <c r="B47" s="16">
        <v>2</v>
      </c>
      <c r="C47" s="16">
        <v>1</v>
      </c>
      <c r="D47" s="16">
        <v>1</v>
      </c>
      <c r="E47" s="16">
        <v>1</v>
      </c>
      <c r="F47" s="16">
        <v>15</v>
      </c>
      <c r="G47" s="17" t="s">
        <v>192</v>
      </c>
      <c r="H47" s="16">
        <v>18</v>
      </c>
      <c r="I47" s="18">
        <v>1880.8</v>
      </c>
      <c r="J47" s="18">
        <v>918.3</v>
      </c>
    </row>
    <row r="48" spans="1:10" x14ac:dyDescent="0.2">
      <c r="A48" s="16">
        <v>2</v>
      </c>
      <c r="B48" s="16">
        <v>2</v>
      </c>
      <c r="C48" s="16">
        <v>1</v>
      </c>
      <c r="D48" s="16">
        <v>1</v>
      </c>
      <c r="E48" s="16">
        <v>1</v>
      </c>
      <c r="F48" s="16">
        <v>16</v>
      </c>
      <c r="G48" s="17" t="s">
        <v>193</v>
      </c>
      <c r="H48" s="16">
        <v>19</v>
      </c>
      <c r="I48" s="18">
        <v>38.1</v>
      </c>
      <c r="J48" s="18">
        <v>21.5</v>
      </c>
    </row>
    <row r="49" spans="1:10" ht="22.5" x14ac:dyDescent="0.2">
      <c r="A49" s="16">
        <v>2</v>
      </c>
      <c r="B49" s="16">
        <v>2</v>
      </c>
      <c r="C49" s="16">
        <v>1</v>
      </c>
      <c r="D49" s="16">
        <v>1</v>
      </c>
      <c r="E49" s="16">
        <v>1</v>
      </c>
      <c r="F49" s="16">
        <v>17</v>
      </c>
      <c r="G49" s="17" t="s">
        <v>194</v>
      </c>
      <c r="H49" s="16">
        <v>20</v>
      </c>
      <c r="I49" s="18">
        <v>21.8</v>
      </c>
      <c r="J49" s="18">
        <v>0.8</v>
      </c>
    </row>
    <row r="50" spans="1:10" ht="22.5" x14ac:dyDescent="0.2">
      <c r="A50" s="16">
        <v>2</v>
      </c>
      <c r="B50" s="16">
        <v>2</v>
      </c>
      <c r="C50" s="16">
        <v>1</v>
      </c>
      <c r="D50" s="16">
        <v>1</v>
      </c>
      <c r="E50" s="16">
        <v>1</v>
      </c>
      <c r="F50" s="16">
        <v>20</v>
      </c>
      <c r="G50" s="17" t="s">
        <v>195</v>
      </c>
      <c r="H50" s="16">
        <v>21</v>
      </c>
      <c r="I50" s="18">
        <v>856.5</v>
      </c>
      <c r="J50" s="18">
        <v>685.2</v>
      </c>
    </row>
    <row r="51" spans="1:10" ht="27.75" customHeight="1" x14ac:dyDescent="0.2">
      <c r="A51" s="16">
        <v>2</v>
      </c>
      <c r="B51" s="16">
        <v>2</v>
      </c>
      <c r="C51" s="16">
        <v>1</v>
      </c>
      <c r="D51" s="16">
        <v>1</v>
      </c>
      <c r="E51" s="16">
        <v>1</v>
      </c>
      <c r="F51" s="16">
        <v>21</v>
      </c>
      <c r="G51" s="17" t="s">
        <v>196</v>
      </c>
      <c r="H51" s="16">
        <v>22</v>
      </c>
      <c r="I51" s="18">
        <v>244.4</v>
      </c>
      <c r="J51" s="18">
        <v>169.7</v>
      </c>
    </row>
    <row r="52" spans="1:10" x14ac:dyDescent="0.2">
      <c r="A52" s="16">
        <v>2</v>
      </c>
      <c r="B52" s="16">
        <v>2</v>
      </c>
      <c r="C52" s="16">
        <v>1</v>
      </c>
      <c r="D52" s="16">
        <v>1</v>
      </c>
      <c r="E52" s="16">
        <v>1</v>
      </c>
      <c r="F52" s="16">
        <v>22</v>
      </c>
      <c r="G52" s="17" t="s">
        <v>197</v>
      </c>
      <c r="H52" s="16">
        <v>23</v>
      </c>
      <c r="I52" s="18">
        <v>31.7</v>
      </c>
      <c r="J52" s="18">
        <v>25.6</v>
      </c>
    </row>
    <row r="53" spans="1:10" x14ac:dyDescent="0.2">
      <c r="A53" s="16">
        <v>2</v>
      </c>
      <c r="B53" s="16">
        <v>2</v>
      </c>
      <c r="C53" s="16">
        <v>1</v>
      </c>
      <c r="D53" s="16">
        <v>1</v>
      </c>
      <c r="E53" s="16">
        <v>1</v>
      </c>
      <c r="F53" s="16">
        <v>23</v>
      </c>
      <c r="G53" s="17" t="s">
        <v>198</v>
      </c>
      <c r="H53" s="16">
        <v>24</v>
      </c>
      <c r="I53" s="18">
        <v>72.900000000000006</v>
      </c>
      <c r="J53" s="18">
        <v>30.4</v>
      </c>
    </row>
    <row r="54" spans="1:10" ht="22.5" customHeight="1" x14ac:dyDescent="0.2">
      <c r="A54" s="16">
        <v>2</v>
      </c>
      <c r="B54" s="16">
        <v>2</v>
      </c>
      <c r="C54" s="16">
        <v>1</v>
      </c>
      <c r="D54" s="16">
        <v>1</v>
      </c>
      <c r="E54" s="16">
        <v>1</v>
      </c>
      <c r="F54" s="16">
        <v>30</v>
      </c>
      <c r="G54" s="17" t="s">
        <v>199</v>
      </c>
      <c r="H54" s="16">
        <v>25</v>
      </c>
      <c r="I54" s="18">
        <v>3310.8</v>
      </c>
      <c r="J54" s="18">
        <v>1058</v>
      </c>
    </row>
    <row r="55" spans="1:10" x14ac:dyDescent="0.2">
      <c r="A55" s="13">
        <v>2</v>
      </c>
      <c r="B55" s="13">
        <v>3</v>
      </c>
      <c r="C55" s="16"/>
      <c r="D55" s="16"/>
      <c r="E55" s="16"/>
      <c r="F55" s="16"/>
      <c r="G55" s="14" t="s">
        <v>200</v>
      </c>
      <c r="H55" s="13">
        <v>26</v>
      </c>
      <c r="I55" s="15">
        <f>I56+I67</f>
        <v>121</v>
      </c>
      <c r="J55" s="15">
        <f>J56+J67</f>
        <v>109.4</v>
      </c>
    </row>
    <row r="56" spans="1:10" x14ac:dyDescent="0.2">
      <c r="A56" s="16">
        <v>2</v>
      </c>
      <c r="B56" s="16">
        <v>3</v>
      </c>
      <c r="C56" s="16">
        <v>1</v>
      </c>
      <c r="D56" s="16"/>
      <c r="E56" s="16"/>
      <c r="F56" s="16"/>
      <c r="G56" s="17" t="s">
        <v>201</v>
      </c>
      <c r="H56" s="16">
        <v>27</v>
      </c>
      <c r="I56" s="19">
        <f>I57+I60+I63</f>
        <v>121</v>
      </c>
      <c r="J56" s="19">
        <f>J57+J60+J63</f>
        <v>109.4</v>
      </c>
    </row>
    <row r="57" spans="1:10" x14ac:dyDescent="0.2">
      <c r="A57" s="16">
        <v>2</v>
      </c>
      <c r="B57" s="16">
        <v>3</v>
      </c>
      <c r="C57" s="16">
        <v>1</v>
      </c>
      <c r="D57" s="16">
        <v>1</v>
      </c>
      <c r="E57" s="16"/>
      <c r="F57" s="16"/>
      <c r="G57" s="17" t="s">
        <v>202</v>
      </c>
      <c r="H57" s="16">
        <v>28</v>
      </c>
      <c r="I57" s="19">
        <f>I58+I59</f>
        <v>0</v>
      </c>
      <c r="J57" s="19">
        <f>J58+J59</f>
        <v>0</v>
      </c>
    </row>
    <row r="58" spans="1:10" ht="23.25" customHeight="1" x14ac:dyDescent="0.2">
      <c r="A58" s="16">
        <v>2</v>
      </c>
      <c r="B58" s="16">
        <v>3</v>
      </c>
      <c r="C58" s="16">
        <v>1</v>
      </c>
      <c r="D58" s="16">
        <v>1</v>
      </c>
      <c r="E58" s="16">
        <v>1</v>
      </c>
      <c r="F58" s="16">
        <v>1</v>
      </c>
      <c r="G58" s="17" t="s">
        <v>203</v>
      </c>
      <c r="H58" s="16">
        <v>29</v>
      </c>
      <c r="I58" s="18">
        <v>0</v>
      </c>
      <c r="J58" s="18">
        <v>0</v>
      </c>
    </row>
    <row r="59" spans="1:10" ht="15" customHeight="1" x14ac:dyDescent="0.2">
      <c r="A59" s="16">
        <v>2</v>
      </c>
      <c r="B59" s="16">
        <v>3</v>
      </c>
      <c r="C59" s="16">
        <v>1</v>
      </c>
      <c r="D59" s="16">
        <v>1</v>
      </c>
      <c r="E59" s="16">
        <v>1</v>
      </c>
      <c r="F59" s="16">
        <v>3</v>
      </c>
      <c r="G59" s="17" t="s">
        <v>204</v>
      </c>
      <c r="H59" s="16">
        <v>30</v>
      </c>
      <c r="I59" s="18">
        <v>0</v>
      </c>
      <c r="J59" s="18">
        <v>0</v>
      </c>
    </row>
    <row r="60" spans="1:10" ht="34.5" customHeight="1" x14ac:dyDescent="0.2">
      <c r="A60" s="16">
        <v>2</v>
      </c>
      <c r="B60" s="16">
        <v>3</v>
      </c>
      <c r="C60" s="16">
        <v>1</v>
      </c>
      <c r="D60" s="16">
        <v>2</v>
      </c>
      <c r="E60" s="16"/>
      <c r="F60" s="16"/>
      <c r="G60" s="17" t="s">
        <v>205</v>
      </c>
      <c r="H60" s="16">
        <v>31</v>
      </c>
      <c r="I60" s="19">
        <f>I61+I62</f>
        <v>121</v>
      </c>
      <c r="J60" s="19">
        <f>J61+J62</f>
        <v>109.4</v>
      </c>
    </row>
    <row r="61" spans="1:10" ht="21.75" customHeight="1" x14ac:dyDescent="0.2">
      <c r="A61" s="16">
        <v>2</v>
      </c>
      <c r="B61" s="16">
        <v>3</v>
      </c>
      <c r="C61" s="16">
        <v>1</v>
      </c>
      <c r="D61" s="16">
        <v>2</v>
      </c>
      <c r="E61" s="16">
        <v>1</v>
      </c>
      <c r="F61" s="16">
        <v>1</v>
      </c>
      <c r="G61" s="17" t="s">
        <v>203</v>
      </c>
      <c r="H61" s="16">
        <v>32</v>
      </c>
      <c r="I61" s="18">
        <v>1</v>
      </c>
      <c r="J61" s="18">
        <v>0</v>
      </c>
    </row>
    <row r="62" spans="1:10" ht="12.75" customHeight="1" x14ac:dyDescent="0.2">
      <c r="A62" s="16">
        <v>2</v>
      </c>
      <c r="B62" s="16">
        <v>3</v>
      </c>
      <c r="C62" s="16">
        <v>1</v>
      </c>
      <c r="D62" s="16">
        <v>2</v>
      </c>
      <c r="E62" s="16">
        <v>1</v>
      </c>
      <c r="F62" s="16">
        <v>3</v>
      </c>
      <c r="G62" s="17" t="s">
        <v>204</v>
      </c>
      <c r="H62" s="16">
        <v>33</v>
      </c>
      <c r="I62" s="18">
        <v>120</v>
      </c>
      <c r="J62" s="18">
        <v>109.4</v>
      </c>
    </row>
    <row r="63" spans="1:10" ht="22.5" x14ac:dyDescent="0.2">
      <c r="A63" s="16">
        <v>2</v>
      </c>
      <c r="B63" s="16">
        <v>3</v>
      </c>
      <c r="C63" s="16">
        <v>1</v>
      </c>
      <c r="D63" s="16">
        <v>3</v>
      </c>
      <c r="E63" s="16"/>
      <c r="F63" s="16"/>
      <c r="G63" s="17" t="s">
        <v>206</v>
      </c>
      <c r="H63" s="16">
        <v>34</v>
      </c>
      <c r="I63" s="19">
        <f>I64+I65+I66</f>
        <v>0</v>
      </c>
      <c r="J63" s="19">
        <f>J64+J65+J66</f>
        <v>0</v>
      </c>
    </row>
    <row r="64" spans="1:10" x14ac:dyDescent="0.2">
      <c r="A64" s="16">
        <v>2</v>
      </c>
      <c r="B64" s="16">
        <v>3</v>
      </c>
      <c r="C64" s="16">
        <v>1</v>
      </c>
      <c r="D64" s="16">
        <v>3</v>
      </c>
      <c r="E64" s="16">
        <v>1</v>
      </c>
      <c r="F64" s="16">
        <v>1</v>
      </c>
      <c r="G64" s="17" t="s">
        <v>207</v>
      </c>
      <c r="H64" s="16">
        <v>35</v>
      </c>
      <c r="I64" s="18">
        <v>0</v>
      </c>
      <c r="J64" s="18">
        <v>0</v>
      </c>
    </row>
    <row r="65" spans="1:10" x14ac:dyDescent="0.2">
      <c r="A65" s="16">
        <v>2</v>
      </c>
      <c r="B65" s="16">
        <v>3</v>
      </c>
      <c r="C65" s="16">
        <v>1</v>
      </c>
      <c r="D65" s="16">
        <v>3</v>
      </c>
      <c r="E65" s="16">
        <v>1</v>
      </c>
      <c r="F65" s="16">
        <v>2</v>
      </c>
      <c r="G65" s="17" t="s">
        <v>208</v>
      </c>
      <c r="H65" s="16">
        <v>36</v>
      </c>
      <c r="I65" s="18">
        <v>0</v>
      </c>
      <c r="J65" s="18">
        <v>0</v>
      </c>
    </row>
    <row r="66" spans="1:10" x14ac:dyDescent="0.2">
      <c r="A66" s="16">
        <v>2</v>
      </c>
      <c r="B66" s="16">
        <v>3</v>
      </c>
      <c r="C66" s="16">
        <v>1</v>
      </c>
      <c r="D66" s="16">
        <v>3</v>
      </c>
      <c r="E66" s="16">
        <v>1</v>
      </c>
      <c r="F66" s="16">
        <v>3</v>
      </c>
      <c r="G66" s="17" t="s">
        <v>209</v>
      </c>
      <c r="H66" s="16">
        <v>37</v>
      </c>
      <c r="I66" s="18">
        <v>0</v>
      </c>
      <c r="J66" s="18">
        <v>0</v>
      </c>
    </row>
    <row r="67" spans="1:10" x14ac:dyDescent="0.2">
      <c r="A67" s="16">
        <v>2</v>
      </c>
      <c r="B67" s="16">
        <v>3</v>
      </c>
      <c r="C67" s="16">
        <v>2</v>
      </c>
      <c r="D67" s="16"/>
      <c r="E67" s="16"/>
      <c r="F67" s="16"/>
      <c r="G67" s="17" t="s">
        <v>210</v>
      </c>
      <c r="H67" s="16">
        <v>38</v>
      </c>
      <c r="I67" s="19">
        <f>I68</f>
        <v>0</v>
      </c>
      <c r="J67" s="19">
        <f>J68</f>
        <v>0</v>
      </c>
    </row>
    <row r="68" spans="1:10" x14ac:dyDescent="0.2">
      <c r="A68" s="16">
        <v>2</v>
      </c>
      <c r="B68" s="16">
        <v>3</v>
      </c>
      <c r="C68" s="16">
        <v>2</v>
      </c>
      <c r="D68" s="16">
        <v>1</v>
      </c>
      <c r="E68" s="16">
        <v>1</v>
      </c>
      <c r="F68" s="16">
        <v>1</v>
      </c>
      <c r="G68" s="17" t="s">
        <v>211</v>
      </c>
      <c r="H68" s="16">
        <v>39</v>
      </c>
      <c r="I68" s="18">
        <v>0</v>
      </c>
      <c r="J68" s="18">
        <v>0</v>
      </c>
    </row>
    <row r="69" spans="1:10" x14ac:dyDescent="0.2">
      <c r="A69" s="13">
        <v>2</v>
      </c>
      <c r="B69" s="13">
        <v>4</v>
      </c>
      <c r="C69" s="16"/>
      <c r="D69" s="16"/>
      <c r="E69" s="16"/>
      <c r="F69" s="16"/>
      <c r="G69" s="14" t="s">
        <v>212</v>
      </c>
      <c r="H69" s="13">
        <v>40</v>
      </c>
      <c r="I69" s="15">
        <f>I70</f>
        <v>0</v>
      </c>
      <c r="J69" s="15">
        <f>J70</f>
        <v>0</v>
      </c>
    </row>
    <row r="70" spans="1:10" x14ac:dyDescent="0.2">
      <c r="A70" s="16">
        <v>2</v>
      </c>
      <c r="B70" s="16">
        <v>4</v>
      </c>
      <c r="C70" s="16">
        <v>1</v>
      </c>
      <c r="D70" s="16"/>
      <c r="E70" s="16"/>
      <c r="F70" s="16"/>
      <c r="G70" s="17" t="s">
        <v>213</v>
      </c>
      <c r="H70" s="16">
        <v>41</v>
      </c>
      <c r="I70" s="19">
        <f>I71+I72</f>
        <v>0</v>
      </c>
      <c r="J70" s="19">
        <f>J71+J72</f>
        <v>0</v>
      </c>
    </row>
    <row r="71" spans="1:10" x14ac:dyDescent="0.2">
      <c r="A71" s="16">
        <v>2</v>
      </c>
      <c r="B71" s="16">
        <v>4</v>
      </c>
      <c r="C71" s="16">
        <v>1</v>
      </c>
      <c r="D71" s="16">
        <v>1</v>
      </c>
      <c r="E71" s="16">
        <v>1</v>
      </c>
      <c r="F71" s="16">
        <v>2</v>
      </c>
      <c r="G71" s="17" t="s">
        <v>214</v>
      </c>
      <c r="H71" s="16">
        <v>42</v>
      </c>
      <c r="I71" s="18">
        <v>0</v>
      </c>
      <c r="J71" s="18">
        <v>0</v>
      </c>
    </row>
    <row r="72" spans="1:10" x14ac:dyDescent="0.2">
      <c r="A72" s="16">
        <v>2</v>
      </c>
      <c r="B72" s="16">
        <v>4</v>
      </c>
      <c r="C72" s="16">
        <v>1</v>
      </c>
      <c r="D72" s="16">
        <v>1</v>
      </c>
      <c r="E72" s="16">
        <v>1</v>
      </c>
      <c r="F72" s="16">
        <v>3</v>
      </c>
      <c r="G72" s="17" t="s">
        <v>215</v>
      </c>
      <c r="H72" s="16">
        <v>43</v>
      </c>
      <c r="I72" s="18">
        <v>0</v>
      </c>
      <c r="J72" s="18">
        <v>0</v>
      </c>
    </row>
    <row r="73" spans="1:10" x14ac:dyDescent="0.2">
      <c r="A73" s="13">
        <v>2</v>
      </c>
      <c r="B73" s="13">
        <v>5</v>
      </c>
      <c r="C73" s="16"/>
      <c r="D73" s="16"/>
      <c r="E73" s="16"/>
      <c r="F73" s="16"/>
      <c r="G73" s="14" t="s">
        <v>216</v>
      </c>
      <c r="H73" s="13">
        <v>44</v>
      </c>
      <c r="I73" s="15">
        <f>I74+I77+I80</f>
        <v>80</v>
      </c>
      <c r="J73" s="15">
        <f>J74+J77+J80</f>
        <v>80</v>
      </c>
    </row>
    <row r="74" spans="1:10" ht="25.5" customHeight="1" x14ac:dyDescent="0.2">
      <c r="A74" s="16">
        <v>2</v>
      </c>
      <c r="B74" s="16">
        <v>5</v>
      </c>
      <c r="C74" s="16">
        <v>1</v>
      </c>
      <c r="D74" s="16"/>
      <c r="E74" s="16"/>
      <c r="F74" s="16"/>
      <c r="G74" s="17" t="s">
        <v>217</v>
      </c>
      <c r="H74" s="16">
        <v>45</v>
      </c>
      <c r="I74" s="19">
        <f>I75+I76</f>
        <v>80</v>
      </c>
      <c r="J74" s="19">
        <f>J75+J76</f>
        <v>80</v>
      </c>
    </row>
    <row r="75" spans="1:10" ht="22.5" x14ac:dyDescent="0.2">
      <c r="A75" s="16">
        <v>2</v>
      </c>
      <c r="B75" s="16">
        <v>5</v>
      </c>
      <c r="C75" s="16">
        <v>1</v>
      </c>
      <c r="D75" s="16">
        <v>1</v>
      </c>
      <c r="E75" s="16">
        <v>1</v>
      </c>
      <c r="F75" s="16">
        <v>1</v>
      </c>
      <c r="G75" s="17" t="s">
        <v>218</v>
      </c>
      <c r="H75" s="16">
        <v>46</v>
      </c>
      <c r="I75" s="18">
        <v>0</v>
      </c>
      <c r="J75" s="18">
        <v>0</v>
      </c>
    </row>
    <row r="76" spans="1:10" ht="23.25" customHeight="1" x14ac:dyDescent="0.2">
      <c r="A76" s="16">
        <v>2</v>
      </c>
      <c r="B76" s="16">
        <v>5</v>
      </c>
      <c r="C76" s="16">
        <v>1</v>
      </c>
      <c r="D76" s="16">
        <v>1</v>
      </c>
      <c r="E76" s="16">
        <v>1</v>
      </c>
      <c r="F76" s="16">
        <v>2</v>
      </c>
      <c r="G76" s="17" t="s">
        <v>219</v>
      </c>
      <c r="H76" s="16">
        <v>47</v>
      </c>
      <c r="I76" s="18">
        <v>80</v>
      </c>
      <c r="J76" s="18">
        <v>80</v>
      </c>
    </row>
    <row r="77" spans="1:10" ht="22.5" x14ac:dyDescent="0.2">
      <c r="A77" s="16">
        <v>2</v>
      </c>
      <c r="B77" s="16">
        <v>5</v>
      </c>
      <c r="C77" s="16">
        <v>2</v>
      </c>
      <c r="D77" s="16"/>
      <c r="E77" s="16"/>
      <c r="F77" s="16"/>
      <c r="G77" s="17" t="s">
        <v>220</v>
      </c>
      <c r="H77" s="16">
        <v>48</v>
      </c>
      <c r="I77" s="19">
        <f>I78+I79</f>
        <v>0</v>
      </c>
      <c r="J77" s="19">
        <f>J78+J79</f>
        <v>0</v>
      </c>
    </row>
    <row r="78" spans="1:10" ht="28.5" customHeight="1" x14ac:dyDescent="0.2">
      <c r="A78" s="16">
        <v>2</v>
      </c>
      <c r="B78" s="16">
        <v>5</v>
      </c>
      <c r="C78" s="16">
        <v>2</v>
      </c>
      <c r="D78" s="16">
        <v>1</v>
      </c>
      <c r="E78" s="16">
        <v>1</v>
      </c>
      <c r="F78" s="16">
        <v>1</v>
      </c>
      <c r="G78" s="17" t="s">
        <v>221</v>
      </c>
      <c r="H78" s="16">
        <v>49</v>
      </c>
      <c r="I78" s="18">
        <v>0</v>
      </c>
      <c r="J78" s="18">
        <v>0</v>
      </c>
    </row>
    <row r="79" spans="1:10" ht="22.5" x14ac:dyDescent="0.2">
      <c r="A79" s="16">
        <v>2</v>
      </c>
      <c r="B79" s="16">
        <v>5</v>
      </c>
      <c r="C79" s="16">
        <v>2</v>
      </c>
      <c r="D79" s="16">
        <v>1</v>
      </c>
      <c r="E79" s="16">
        <v>1</v>
      </c>
      <c r="F79" s="16">
        <v>2</v>
      </c>
      <c r="G79" s="17" t="s">
        <v>222</v>
      </c>
      <c r="H79" s="16">
        <v>50</v>
      </c>
      <c r="I79" s="18">
        <v>0</v>
      </c>
      <c r="J79" s="18">
        <v>0</v>
      </c>
    </row>
    <row r="80" spans="1:10" ht="24.75" customHeight="1" x14ac:dyDescent="0.2">
      <c r="A80" s="16">
        <v>2</v>
      </c>
      <c r="B80" s="16">
        <v>5</v>
      </c>
      <c r="C80" s="16">
        <v>3</v>
      </c>
      <c r="D80" s="16"/>
      <c r="E80" s="16"/>
      <c r="F80" s="16"/>
      <c r="G80" s="17" t="s">
        <v>223</v>
      </c>
      <c r="H80" s="16">
        <v>51</v>
      </c>
      <c r="I80" s="19">
        <f>I81+I84</f>
        <v>0</v>
      </c>
      <c r="J80" s="19">
        <f>J81+J84</f>
        <v>0</v>
      </c>
    </row>
    <row r="81" spans="1:10" ht="35.25" customHeight="1" x14ac:dyDescent="0.2">
      <c r="A81" s="16">
        <v>2</v>
      </c>
      <c r="B81" s="16">
        <v>5</v>
      </c>
      <c r="C81" s="16">
        <v>3</v>
      </c>
      <c r="D81" s="16">
        <v>1</v>
      </c>
      <c r="E81" s="16"/>
      <c r="F81" s="16"/>
      <c r="G81" s="17" t="s">
        <v>224</v>
      </c>
      <c r="H81" s="16">
        <v>52</v>
      </c>
      <c r="I81" s="19">
        <f>I82+I83</f>
        <v>0</v>
      </c>
      <c r="J81" s="19">
        <f>J82+J83</f>
        <v>0</v>
      </c>
    </row>
    <row r="82" spans="1:10" ht="26.25" customHeight="1" x14ac:dyDescent="0.2">
      <c r="A82" s="16">
        <v>2</v>
      </c>
      <c r="B82" s="16">
        <v>5</v>
      </c>
      <c r="C82" s="16">
        <v>3</v>
      </c>
      <c r="D82" s="16">
        <v>1</v>
      </c>
      <c r="E82" s="16">
        <v>1</v>
      </c>
      <c r="F82" s="16">
        <v>1</v>
      </c>
      <c r="G82" s="17" t="s">
        <v>225</v>
      </c>
      <c r="H82" s="16">
        <v>53</v>
      </c>
      <c r="I82" s="18">
        <v>0</v>
      </c>
      <c r="J82" s="18">
        <v>0</v>
      </c>
    </row>
    <row r="83" spans="1:10" ht="22.5" x14ac:dyDescent="0.2">
      <c r="A83" s="16">
        <v>2</v>
      </c>
      <c r="B83" s="16">
        <v>5</v>
      </c>
      <c r="C83" s="16">
        <v>3</v>
      </c>
      <c r="D83" s="16">
        <v>1</v>
      </c>
      <c r="E83" s="16">
        <v>1</v>
      </c>
      <c r="F83" s="16">
        <v>2</v>
      </c>
      <c r="G83" s="17" t="s">
        <v>226</v>
      </c>
      <c r="H83" s="16">
        <v>54</v>
      </c>
      <c r="I83" s="18">
        <v>0</v>
      </c>
      <c r="J83" s="18">
        <v>0</v>
      </c>
    </row>
    <row r="84" spans="1:10" ht="28.5" customHeight="1" x14ac:dyDescent="0.2">
      <c r="A84" s="16">
        <v>2</v>
      </c>
      <c r="B84" s="16">
        <v>5</v>
      </c>
      <c r="C84" s="16">
        <v>3</v>
      </c>
      <c r="D84" s="16">
        <v>2</v>
      </c>
      <c r="E84" s="16"/>
      <c r="F84" s="16"/>
      <c r="G84" s="17" t="s">
        <v>227</v>
      </c>
      <c r="H84" s="16">
        <v>55</v>
      </c>
      <c r="I84" s="19">
        <f>I85+I86</f>
        <v>0</v>
      </c>
      <c r="J84" s="19">
        <f>J85+J86</f>
        <v>0</v>
      </c>
    </row>
    <row r="85" spans="1:10" ht="22.5" x14ac:dyDescent="0.2">
      <c r="A85" s="16">
        <v>2</v>
      </c>
      <c r="B85" s="16">
        <v>5</v>
      </c>
      <c r="C85" s="16">
        <v>3</v>
      </c>
      <c r="D85" s="16">
        <v>2</v>
      </c>
      <c r="E85" s="16">
        <v>1</v>
      </c>
      <c r="F85" s="16">
        <v>1</v>
      </c>
      <c r="G85" s="17" t="s">
        <v>228</v>
      </c>
      <c r="H85" s="16">
        <v>56</v>
      </c>
      <c r="I85" s="18">
        <v>0</v>
      </c>
      <c r="J85" s="18">
        <v>0</v>
      </c>
    </row>
    <row r="86" spans="1:10" ht="20.25" customHeight="1" x14ac:dyDescent="0.2">
      <c r="A86" s="16">
        <v>2</v>
      </c>
      <c r="B86" s="16">
        <v>5</v>
      </c>
      <c r="C86" s="16">
        <v>3</v>
      </c>
      <c r="D86" s="16">
        <v>2</v>
      </c>
      <c r="E86" s="16">
        <v>1</v>
      </c>
      <c r="F86" s="16">
        <v>2</v>
      </c>
      <c r="G86" s="17" t="s">
        <v>229</v>
      </c>
      <c r="H86" s="16">
        <v>57</v>
      </c>
      <c r="I86" s="18">
        <v>0</v>
      </c>
      <c r="J86" s="18">
        <v>0</v>
      </c>
    </row>
    <row r="87" spans="1:10" ht="21" x14ac:dyDescent="0.2">
      <c r="A87" s="13">
        <v>2</v>
      </c>
      <c r="B87" s="13">
        <v>7</v>
      </c>
      <c r="C87" s="16"/>
      <c r="D87" s="16"/>
      <c r="E87" s="16"/>
      <c r="F87" s="16"/>
      <c r="G87" s="14" t="s">
        <v>230</v>
      </c>
      <c r="H87" s="13">
        <v>58</v>
      </c>
      <c r="I87" s="15">
        <f>I88+I91+I92</f>
        <v>1825.1</v>
      </c>
      <c r="J87" s="15">
        <f>J88+J91+J92</f>
        <v>1601</v>
      </c>
    </row>
    <row r="88" spans="1:10" ht="24" customHeight="1" x14ac:dyDescent="0.2">
      <c r="A88" s="16">
        <v>2</v>
      </c>
      <c r="B88" s="16">
        <v>7</v>
      </c>
      <c r="C88" s="16">
        <v>2</v>
      </c>
      <c r="D88" s="16">
        <v>1</v>
      </c>
      <c r="E88" s="16"/>
      <c r="F88" s="16"/>
      <c r="G88" s="17" t="s">
        <v>231</v>
      </c>
      <c r="H88" s="16">
        <v>59</v>
      </c>
      <c r="I88" s="19">
        <f>I89+I90</f>
        <v>1723.5</v>
      </c>
      <c r="J88" s="19">
        <f>J89+J90</f>
        <v>1521</v>
      </c>
    </row>
    <row r="89" spans="1:10" x14ac:dyDescent="0.2">
      <c r="A89" s="16">
        <v>2</v>
      </c>
      <c r="B89" s="16">
        <v>7</v>
      </c>
      <c r="C89" s="16">
        <v>2</v>
      </c>
      <c r="D89" s="16">
        <v>1</v>
      </c>
      <c r="E89" s="16">
        <v>1</v>
      </c>
      <c r="F89" s="16">
        <v>1</v>
      </c>
      <c r="G89" s="17" t="s">
        <v>232</v>
      </c>
      <c r="H89" s="16">
        <v>60</v>
      </c>
      <c r="I89" s="18">
        <v>1583.2</v>
      </c>
      <c r="J89" s="18">
        <v>1385.9</v>
      </c>
    </row>
    <row r="90" spans="1:10" x14ac:dyDescent="0.2">
      <c r="A90" s="16">
        <v>2</v>
      </c>
      <c r="B90" s="16">
        <v>7</v>
      </c>
      <c r="C90" s="16">
        <v>2</v>
      </c>
      <c r="D90" s="16">
        <v>1</v>
      </c>
      <c r="E90" s="16">
        <v>1</v>
      </c>
      <c r="F90" s="16">
        <v>2</v>
      </c>
      <c r="G90" s="17" t="s">
        <v>233</v>
      </c>
      <c r="H90" s="16">
        <v>61</v>
      </c>
      <c r="I90" s="18">
        <v>140.30000000000001</v>
      </c>
      <c r="J90" s="18">
        <v>135.1</v>
      </c>
    </row>
    <row r="91" spans="1:10" x14ac:dyDescent="0.2">
      <c r="A91" s="16">
        <v>2</v>
      </c>
      <c r="B91" s="16">
        <v>7</v>
      </c>
      <c r="C91" s="16">
        <v>2</v>
      </c>
      <c r="D91" s="16">
        <v>2</v>
      </c>
      <c r="E91" s="16">
        <v>1</v>
      </c>
      <c r="F91" s="16">
        <v>1</v>
      </c>
      <c r="G91" s="17" t="s">
        <v>234</v>
      </c>
      <c r="H91" s="16">
        <v>62</v>
      </c>
      <c r="I91" s="18">
        <v>0</v>
      </c>
      <c r="J91" s="18">
        <v>0</v>
      </c>
    </row>
    <row r="92" spans="1:10" x14ac:dyDescent="0.2">
      <c r="A92" s="16">
        <v>2</v>
      </c>
      <c r="B92" s="16">
        <v>7</v>
      </c>
      <c r="C92" s="16">
        <v>3</v>
      </c>
      <c r="D92" s="16"/>
      <c r="E92" s="16"/>
      <c r="F92" s="16"/>
      <c r="G92" s="17" t="s">
        <v>235</v>
      </c>
      <c r="H92" s="16">
        <v>63</v>
      </c>
      <c r="I92" s="19">
        <f>I93+I94</f>
        <v>101.6</v>
      </c>
      <c r="J92" s="19">
        <f>J93+J94</f>
        <v>80</v>
      </c>
    </row>
    <row r="93" spans="1:10" ht="14.25" customHeight="1" x14ac:dyDescent="0.2">
      <c r="A93" s="16">
        <v>2</v>
      </c>
      <c r="B93" s="16">
        <v>7</v>
      </c>
      <c r="C93" s="16">
        <v>3</v>
      </c>
      <c r="D93" s="16">
        <v>1</v>
      </c>
      <c r="E93" s="16">
        <v>1</v>
      </c>
      <c r="F93" s="16">
        <v>1</v>
      </c>
      <c r="G93" s="17" t="s">
        <v>236</v>
      </c>
      <c r="H93" s="16">
        <v>64</v>
      </c>
      <c r="I93" s="18">
        <v>101.6</v>
      </c>
      <c r="J93" s="18">
        <v>80</v>
      </c>
    </row>
    <row r="94" spans="1:10" ht="18.75" customHeight="1" x14ac:dyDescent="0.2">
      <c r="A94" s="16">
        <v>2</v>
      </c>
      <c r="B94" s="16">
        <v>7</v>
      </c>
      <c r="C94" s="16">
        <v>3</v>
      </c>
      <c r="D94" s="16">
        <v>1</v>
      </c>
      <c r="E94" s="16">
        <v>1</v>
      </c>
      <c r="F94" s="16">
        <v>2</v>
      </c>
      <c r="G94" s="17" t="s">
        <v>237</v>
      </c>
      <c r="H94" s="16">
        <v>65</v>
      </c>
      <c r="I94" s="18">
        <v>0</v>
      </c>
      <c r="J94" s="18">
        <v>0</v>
      </c>
    </row>
    <row r="95" spans="1:10" x14ac:dyDescent="0.2">
      <c r="A95" s="13">
        <v>2</v>
      </c>
      <c r="B95" s="13">
        <v>8</v>
      </c>
      <c r="C95" s="16"/>
      <c r="D95" s="16"/>
      <c r="E95" s="16"/>
      <c r="F95" s="16"/>
      <c r="G95" s="14" t="s">
        <v>238</v>
      </c>
      <c r="H95" s="13">
        <v>66</v>
      </c>
      <c r="I95" s="15">
        <f>I96+I100</f>
        <v>1152.5999999999999</v>
      </c>
      <c r="J95" s="15">
        <f>J96+J100</f>
        <v>664.3</v>
      </c>
    </row>
    <row r="96" spans="1:10" ht="22.5" x14ac:dyDescent="0.2">
      <c r="A96" s="16">
        <v>2</v>
      </c>
      <c r="B96" s="16">
        <v>8</v>
      </c>
      <c r="C96" s="16">
        <v>1</v>
      </c>
      <c r="D96" s="16">
        <v>1</v>
      </c>
      <c r="E96" s="16"/>
      <c r="F96" s="16"/>
      <c r="G96" s="17" t="s">
        <v>239</v>
      </c>
      <c r="H96" s="16">
        <v>67</v>
      </c>
      <c r="I96" s="19">
        <f>I97+I98+I99</f>
        <v>1152.5999999999999</v>
      </c>
      <c r="J96" s="19">
        <f>J97+J98+J99</f>
        <v>664.3</v>
      </c>
    </row>
    <row r="97" spans="1:10" x14ac:dyDescent="0.2">
      <c r="A97" s="16">
        <v>2</v>
      </c>
      <c r="B97" s="16">
        <v>8</v>
      </c>
      <c r="C97" s="16">
        <v>1</v>
      </c>
      <c r="D97" s="16">
        <v>1</v>
      </c>
      <c r="E97" s="16">
        <v>1</v>
      </c>
      <c r="F97" s="16">
        <v>1</v>
      </c>
      <c r="G97" s="17" t="s">
        <v>240</v>
      </c>
      <c r="H97" s="16">
        <v>68</v>
      </c>
      <c r="I97" s="18">
        <v>0</v>
      </c>
      <c r="J97" s="18">
        <v>0</v>
      </c>
    </row>
    <row r="98" spans="1:10" ht="22.5" x14ac:dyDescent="0.2">
      <c r="A98" s="16">
        <v>2</v>
      </c>
      <c r="B98" s="16">
        <v>8</v>
      </c>
      <c r="C98" s="16">
        <v>1</v>
      </c>
      <c r="D98" s="16">
        <v>1</v>
      </c>
      <c r="E98" s="16">
        <v>1</v>
      </c>
      <c r="F98" s="16">
        <v>2</v>
      </c>
      <c r="G98" s="17" t="s">
        <v>241</v>
      </c>
      <c r="H98" s="16">
        <v>69</v>
      </c>
      <c r="I98" s="18">
        <v>1152.5999999999999</v>
      </c>
      <c r="J98" s="18">
        <v>664.3</v>
      </c>
    </row>
    <row r="99" spans="1:10" x14ac:dyDescent="0.2">
      <c r="A99" s="16">
        <v>2</v>
      </c>
      <c r="B99" s="16">
        <v>8</v>
      </c>
      <c r="C99" s="16">
        <v>1</v>
      </c>
      <c r="D99" s="16">
        <v>1</v>
      </c>
      <c r="E99" s="16">
        <v>1</v>
      </c>
      <c r="F99" s="16">
        <v>3</v>
      </c>
      <c r="G99" s="17" t="s">
        <v>242</v>
      </c>
      <c r="H99" s="16">
        <v>70</v>
      </c>
      <c r="I99" s="18">
        <v>0</v>
      </c>
      <c r="J99" s="18">
        <v>0</v>
      </c>
    </row>
    <row r="100" spans="1:10" ht="15.75" customHeight="1" x14ac:dyDescent="0.2">
      <c r="A100" s="16">
        <v>2</v>
      </c>
      <c r="B100" s="16">
        <v>8</v>
      </c>
      <c r="C100" s="16">
        <v>1</v>
      </c>
      <c r="D100" s="16">
        <v>2</v>
      </c>
      <c r="E100" s="16">
        <v>1</v>
      </c>
      <c r="F100" s="16">
        <v>1</v>
      </c>
      <c r="G100" s="17" t="s">
        <v>243</v>
      </c>
      <c r="H100" s="16">
        <v>71</v>
      </c>
      <c r="I100" s="18">
        <v>0</v>
      </c>
      <c r="J100" s="18">
        <v>0</v>
      </c>
    </row>
    <row r="101" spans="1:10" ht="42" customHeight="1" x14ac:dyDescent="0.2">
      <c r="A101" s="13">
        <v>3</v>
      </c>
      <c r="B101" s="13">
        <v>1</v>
      </c>
      <c r="C101" s="13"/>
      <c r="D101" s="13"/>
      <c r="E101" s="13"/>
      <c r="F101" s="13"/>
      <c r="G101" s="14" t="s">
        <v>244</v>
      </c>
      <c r="H101" s="13">
        <v>72</v>
      </c>
      <c r="I101" s="15">
        <f>I102+I120+I125+I127+I129</f>
        <v>6245.9000000000005</v>
      </c>
      <c r="J101" s="15">
        <f>J102+J120+J125+J127+J129</f>
        <v>3696.9</v>
      </c>
    </row>
    <row r="102" spans="1:10" ht="30.75" customHeight="1" x14ac:dyDescent="0.2">
      <c r="A102" s="16">
        <v>3</v>
      </c>
      <c r="B102" s="16">
        <v>1</v>
      </c>
      <c r="C102" s="16">
        <v>1</v>
      </c>
      <c r="D102" s="16"/>
      <c r="E102" s="16"/>
      <c r="F102" s="16"/>
      <c r="G102" s="17" t="s">
        <v>245</v>
      </c>
      <c r="H102" s="16">
        <v>73</v>
      </c>
      <c r="I102" s="19">
        <f>I103+I105+I109+I114+I118</f>
        <v>5941.1</v>
      </c>
      <c r="J102" s="19">
        <f>J103+J105+J109+J114+J118</f>
        <v>3551.7</v>
      </c>
    </row>
    <row r="103" spans="1:10" x14ac:dyDescent="0.2">
      <c r="A103" s="16">
        <v>3</v>
      </c>
      <c r="B103" s="16">
        <v>1</v>
      </c>
      <c r="C103" s="16">
        <v>1</v>
      </c>
      <c r="D103" s="16">
        <v>1</v>
      </c>
      <c r="E103" s="16"/>
      <c r="F103" s="16"/>
      <c r="G103" s="17" t="s">
        <v>246</v>
      </c>
      <c r="H103" s="16">
        <v>74</v>
      </c>
      <c r="I103" s="19">
        <f>I104</f>
        <v>0</v>
      </c>
      <c r="J103" s="19">
        <f>J104</f>
        <v>0</v>
      </c>
    </row>
    <row r="104" spans="1:10" x14ac:dyDescent="0.2">
      <c r="A104" s="16">
        <v>3</v>
      </c>
      <c r="B104" s="16">
        <v>1</v>
      </c>
      <c r="C104" s="16">
        <v>1</v>
      </c>
      <c r="D104" s="16">
        <v>1</v>
      </c>
      <c r="E104" s="16">
        <v>1</v>
      </c>
      <c r="F104" s="16">
        <v>1</v>
      </c>
      <c r="G104" s="17" t="s">
        <v>246</v>
      </c>
      <c r="H104" s="16">
        <v>75</v>
      </c>
      <c r="I104" s="18">
        <v>0</v>
      </c>
      <c r="J104" s="18">
        <v>0</v>
      </c>
    </row>
    <row r="105" spans="1:10" ht="22.5" x14ac:dyDescent="0.2">
      <c r="A105" s="16">
        <v>3</v>
      </c>
      <c r="B105" s="16">
        <v>1</v>
      </c>
      <c r="C105" s="16">
        <v>1</v>
      </c>
      <c r="D105" s="16">
        <v>2</v>
      </c>
      <c r="E105" s="16"/>
      <c r="F105" s="16"/>
      <c r="G105" s="17" t="s">
        <v>247</v>
      </c>
      <c r="H105" s="16">
        <v>76</v>
      </c>
      <c r="I105" s="19">
        <f>I106+I107+I108</f>
        <v>4080.9</v>
      </c>
      <c r="J105" s="19">
        <f>J106+J107+J108</f>
        <v>2159.1999999999998</v>
      </c>
    </row>
    <row r="106" spans="1:10" ht="16.5" customHeight="1" x14ac:dyDescent="0.2">
      <c r="A106" s="16">
        <v>3</v>
      </c>
      <c r="B106" s="16">
        <v>1</v>
      </c>
      <c r="C106" s="16">
        <v>1</v>
      </c>
      <c r="D106" s="16">
        <v>2</v>
      </c>
      <c r="E106" s="16">
        <v>1</v>
      </c>
      <c r="F106" s="16">
        <v>1</v>
      </c>
      <c r="G106" s="17" t="s">
        <v>248</v>
      </c>
      <c r="H106" s="16">
        <v>77</v>
      </c>
      <c r="I106" s="18">
        <v>209.8</v>
      </c>
      <c r="J106" s="18">
        <v>27.9</v>
      </c>
    </row>
    <row r="107" spans="1:10" ht="23.25" customHeight="1" x14ac:dyDescent="0.2">
      <c r="A107" s="16">
        <v>3</v>
      </c>
      <c r="B107" s="16">
        <v>1</v>
      </c>
      <c r="C107" s="16">
        <v>1</v>
      </c>
      <c r="D107" s="16">
        <v>2</v>
      </c>
      <c r="E107" s="16">
        <v>1</v>
      </c>
      <c r="F107" s="16">
        <v>2</v>
      </c>
      <c r="G107" s="17" t="s">
        <v>249</v>
      </c>
      <c r="H107" s="16">
        <v>78</v>
      </c>
      <c r="I107" s="18">
        <v>1296.7</v>
      </c>
      <c r="J107" s="18">
        <v>442.8</v>
      </c>
    </row>
    <row r="108" spans="1:10" ht="26.25" customHeight="1" x14ac:dyDescent="0.2">
      <c r="A108" s="16">
        <v>3</v>
      </c>
      <c r="B108" s="16">
        <v>1</v>
      </c>
      <c r="C108" s="16">
        <v>1</v>
      </c>
      <c r="D108" s="16">
        <v>2</v>
      </c>
      <c r="E108" s="16">
        <v>1</v>
      </c>
      <c r="F108" s="16">
        <v>3</v>
      </c>
      <c r="G108" s="17" t="s">
        <v>250</v>
      </c>
      <c r="H108" s="16">
        <v>79</v>
      </c>
      <c r="I108" s="18">
        <v>2574.4</v>
      </c>
      <c r="J108" s="18">
        <v>1688.5</v>
      </c>
    </row>
    <row r="109" spans="1:10" ht="22.5" x14ac:dyDescent="0.2">
      <c r="A109" s="16">
        <v>3</v>
      </c>
      <c r="B109" s="16">
        <v>1</v>
      </c>
      <c r="C109" s="16">
        <v>1</v>
      </c>
      <c r="D109" s="16">
        <v>3</v>
      </c>
      <c r="E109" s="16"/>
      <c r="F109" s="16"/>
      <c r="G109" s="17" t="s">
        <v>251</v>
      </c>
      <c r="H109" s="16">
        <v>80</v>
      </c>
      <c r="I109" s="19">
        <f>I110+I111+I112+I113</f>
        <v>355.20000000000005</v>
      </c>
      <c r="J109" s="19">
        <f>J110+J111+J112+J113</f>
        <v>183</v>
      </c>
    </row>
    <row r="110" spans="1:10" ht="25.5" customHeight="1" x14ac:dyDescent="0.2">
      <c r="A110" s="16">
        <v>3</v>
      </c>
      <c r="B110" s="16">
        <v>1</v>
      </c>
      <c r="C110" s="16">
        <v>1</v>
      </c>
      <c r="D110" s="16">
        <v>3</v>
      </c>
      <c r="E110" s="16">
        <v>1</v>
      </c>
      <c r="F110" s="16">
        <v>1</v>
      </c>
      <c r="G110" s="17" t="s">
        <v>252</v>
      </c>
      <c r="H110" s="16">
        <v>81</v>
      </c>
      <c r="I110" s="18">
        <v>109</v>
      </c>
      <c r="J110" s="18">
        <v>89.7</v>
      </c>
    </row>
    <row r="111" spans="1:10" ht="23.25" customHeight="1" x14ac:dyDescent="0.2">
      <c r="A111" s="16">
        <v>3</v>
      </c>
      <c r="B111" s="16">
        <v>1</v>
      </c>
      <c r="C111" s="16">
        <v>1</v>
      </c>
      <c r="D111" s="16">
        <v>3</v>
      </c>
      <c r="E111" s="16">
        <v>1</v>
      </c>
      <c r="F111" s="16">
        <v>2</v>
      </c>
      <c r="G111" s="17" t="s">
        <v>253</v>
      </c>
      <c r="H111" s="16">
        <v>82</v>
      </c>
      <c r="I111" s="18">
        <v>19.899999999999999</v>
      </c>
      <c r="J111" s="18">
        <v>4</v>
      </c>
    </row>
    <row r="112" spans="1:10" ht="21.75" customHeight="1" x14ac:dyDescent="0.2">
      <c r="A112" s="16">
        <v>3</v>
      </c>
      <c r="B112" s="16">
        <v>1</v>
      </c>
      <c r="C112" s="16">
        <v>1</v>
      </c>
      <c r="D112" s="16">
        <v>3</v>
      </c>
      <c r="E112" s="16">
        <v>1</v>
      </c>
      <c r="F112" s="16">
        <v>3</v>
      </c>
      <c r="G112" s="17" t="s">
        <v>254</v>
      </c>
      <c r="H112" s="16">
        <v>83</v>
      </c>
      <c r="I112" s="18">
        <v>0</v>
      </c>
      <c r="J112" s="18">
        <v>0</v>
      </c>
    </row>
    <row r="113" spans="1:10" ht="21.75" customHeight="1" x14ac:dyDescent="0.2">
      <c r="A113" s="16">
        <v>3</v>
      </c>
      <c r="B113" s="16">
        <v>1</v>
      </c>
      <c r="C113" s="16">
        <v>1</v>
      </c>
      <c r="D113" s="16">
        <v>3</v>
      </c>
      <c r="E113" s="16">
        <v>1</v>
      </c>
      <c r="F113" s="16">
        <v>4</v>
      </c>
      <c r="G113" s="17" t="s">
        <v>255</v>
      </c>
      <c r="H113" s="16">
        <v>84</v>
      </c>
      <c r="I113" s="18">
        <v>226.3</v>
      </c>
      <c r="J113" s="18">
        <v>89.3</v>
      </c>
    </row>
    <row r="114" spans="1:10" ht="22.5" x14ac:dyDescent="0.2">
      <c r="A114" s="16">
        <v>3</v>
      </c>
      <c r="B114" s="16">
        <v>1</v>
      </c>
      <c r="C114" s="16">
        <v>1</v>
      </c>
      <c r="D114" s="16">
        <v>4</v>
      </c>
      <c r="E114" s="16"/>
      <c r="F114" s="16"/>
      <c r="G114" s="17" t="s">
        <v>256</v>
      </c>
      <c r="H114" s="16">
        <v>85</v>
      </c>
      <c r="I114" s="19">
        <f>I115+I116+I117</f>
        <v>1.5</v>
      </c>
      <c r="J114" s="19">
        <f>J115+J116+J117</f>
        <v>0</v>
      </c>
    </row>
    <row r="115" spans="1:10" x14ac:dyDescent="0.2">
      <c r="A115" s="16">
        <v>3</v>
      </c>
      <c r="B115" s="16">
        <v>1</v>
      </c>
      <c r="C115" s="16">
        <v>1</v>
      </c>
      <c r="D115" s="16">
        <v>4</v>
      </c>
      <c r="E115" s="16">
        <v>1</v>
      </c>
      <c r="F115" s="16">
        <v>1</v>
      </c>
      <c r="G115" s="17" t="s">
        <v>257</v>
      </c>
      <c r="H115" s="16">
        <v>86</v>
      </c>
      <c r="I115" s="18">
        <v>1.5</v>
      </c>
      <c r="J115" s="18">
        <v>0</v>
      </c>
    </row>
    <row r="116" spans="1:10" ht="25.5" customHeight="1" x14ac:dyDescent="0.2">
      <c r="A116" s="16">
        <v>3</v>
      </c>
      <c r="B116" s="16">
        <v>1</v>
      </c>
      <c r="C116" s="16">
        <v>1</v>
      </c>
      <c r="D116" s="16">
        <v>4</v>
      </c>
      <c r="E116" s="16">
        <v>1</v>
      </c>
      <c r="F116" s="16">
        <v>2</v>
      </c>
      <c r="G116" s="17" t="s">
        <v>258</v>
      </c>
      <c r="H116" s="16">
        <v>87</v>
      </c>
      <c r="I116" s="18">
        <v>0</v>
      </c>
      <c r="J116" s="18">
        <v>0</v>
      </c>
    </row>
    <row r="117" spans="1:10" ht="18" customHeight="1" x14ac:dyDescent="0.2">
      <c r="A117" s="16">
        <v>3</v>
      </c>
      <c r="B117" s="16">
        <v>1</v>
      </c>
      <c r="C117" s="16">
        <v>1</v>
      </c>
      <c r="D117" s="16">
        <v>4</v>
      </c>
      <c r="E117" s="16">
        <v>1</v>
      </c>
      <c r="F117" s="16">
        <v>3</v>
      </c>
      <c r="G117" s="17" t="s">
        <v>259</v>
      </c>
      <c r="H117" s="16">
        <v>88</v>
      </c>
      <c r="I117" s="18">
        <v>0</v>
      </c>
      <c r="J117" s="18">
        <v>0</v>
      </c>
    </row>
    <row r="118" spans="1:10" ht="24.75" customHeight="1" x14ac:dyDescent="0.2">
      <c r="A118" s="16">
        <v>3</v>
      </c>
      <c r="B118" s="16">
        <v>1</v>
      </c>
      <c r="C118" s="16">
        <v>1</v>
      </c>
      <c r="D118" s="16">
        <v>5</v>
      </c>
      <c r="E118" s="16"/>
      <c r="F118" s="16"/>
      <c r="G118" s="17" t="s">
        <v>260</v>
      </c>
      <c r="H118" s="16">
        <v>89</v>
      </c>
      <c r="I118" s="19">
        <f>I119</f>
        <v>1503.5</v>
      </c>
      <c r="J118" s="19">
        <f>J119</f>
        <v>1209.5</v>
      </c>
    </row>
    <row r="119" spans="1:10" ht="25.5" customHeight="1" x14ac:dyDescent="0.2">
      <c r="A119" s="16">
        <v>3</v>
      </c>
      <c r="B119" s="16">
        <v>1</v>
      </c>
      <c r="C119" s="16">
        <v>1</v>
      </c>
      <c r="D119" s="16">
        <v>5</v>
      </c>
      <c r="E119" s="16">
        <v>1</v>
      </c>
      <c r="F119" s="16">
        <v>1</v>
      </c>
      <c r="G119" s="17" t="s">
        <v>261</v>
      </c>
      <c r="H119" s="16">
        <v>90</v>
      </c>
      <c r="I119" s="18">
        <v>1503.5</v>
      </c>
      <c r="J119" s="18">
        <v>1209.5</v>
      </c>
    </row>
    <row r="120" spans="1:10" ht="25.5" customHeight="1" x14ac:dyDescent="0.2">
      <c r="A120" s="16">
        <v>3</v>
      </c>
      <c r="B120" s="16">
        <v>1</v>
      </c>
      <c r="C120" s="16">
        <v>2</v>
      </c>
      <c r="D120" s="16"/>
      <c r="E120" s="16"/>
      <c r="F120" s="16"/>
      <c r="G120" s="17" t="s">
        <v>262</v>
      </c>
      <c r="H120" s="16">
        <v>91</v>
      </c>
      <c r="I120" s="19">
        <f>I121+I122+I123+I124</f>
        <v>204.8</v>
      </c>
      <c r="J120" s="19">
        <f>J121+J122+J123+J124</f>
        <v>116.3</v>
      </c>
    </row>
    <row r="121" spans="1:10" ht="36" customHeight="1" x14ac:dyDescent="0.2">
      <c r="A121" s="16">
        <v>3</v>
      </c>
      <c r="B121" s="16">
        <v>1</v>
      </c>
      <c r="C121" s="16">
        <v>2</v>
      </c>
      <c r="D121" s="16">
        <v>1</v>
      </c>
      <c r="E121" s="16">
        <v>1</v>
      </c>
      <c r="F121" s="16">
        <v>2</v>
      </c>
      <c r="G121" s="17" t="s">
        <v>263</v>
      </c>
      <c r="H121" s="16">
        <v>92</v>
      </c>
      <c r="I121" s="18">
        <v>127.9</v>
      </c>
      <c r="J121" s="18">
        <v>112.7</v>
      </c>
    </row>
    <row r="122" spans="1:10" x14ac:dyDescent="0.2">
      <c r="A122" s="16">
        <v>3</v>
      </c>
      <c r="B122" s="16">
        <v>1</v>
      </c>
      <c r="C122" s="16">
        <v>2</v>
      </c>
      <c r="D122" s="16">
        <v>1</v>
      </c>
      <c r="E122" s="16">
        <v>1</v>
      </c>
      <c r="F122" s="16">
        <v>3</v>
      </c>
      <c r="G122" s="17" t="s">
        <v>264</v>
      </c>
      <c r="H122" s="16">
        <v>93</v>
      </c>
      <c r="I122" s="18">
        <v>0</v>
      </c>
      <c r="J122" s="18">
        <v>0</v>
      </c>
    </row>
    <row r="123" spans="1:10" ht="22.5" customHeight="1" x14ac:dyDescent="0.2">
      <c r="A123" s="16">
        <v>3</v>
      </c>
      <c r="B123" s="16">
        <v>1</v>
      </c>
      <c r="C123" s="16">
        <v>2</v>
      </c>
      <c r="D123" s="16">
        <v>1</v>
      </c>
      <c r="E123" s="16">
        <v>1</v>
      </c>
      <c r="F123" s="16">
        <v>4</v>
      </c>
      <c r="G123" s="17" t="s">
        <v>265</v>
      </c>
      <c r="H123" s="16">
        <v>94</v>
      </c>
      <c r="I123" s="18">
        <v>0</v>
      </c>
      <c r="J123" s="18">
        <v>0</v>
      </c>
    </row>
    <row r="124" spans="1:10" ht="24" customHeight="1" x14ac:dyDescent="0.2">
      <c r="A124" s="16">
        <v>3</v>
      </c>
      <c r="B124" s="16">
        <v>1</v>
      </c>
      <c r="C124" s="16">
        <v>2</v>
      </c>
      <c r="D124" s="16">
        <v>1</v>
      </c>
      <c r="E124" s="16">
        <v>1</v>
      </c>
      <c r="F124" s="16">
        <v>5</v>
      </c>
      <c r="G124" s="17" t="s">
        <v>266</v>
      </c>
      <c r="H124" s="16">
        <v>95</v>
      </c>
      <c r="I124" s="18">
        <v>76.900000000000006</v>
      </c>
      <c r="J124" s="18">
        <v>3.6</v>
      </c>
    </row>
    <row r="125" spans="1:10" x14ac:dyDescent="0.2">
      <c r="A125" s="16">
        <v>3</v>
      </c>
      <c r="B125" s="16">
        <v>1</v>
      </c>
      <c r="C125" s="16">
        <v>3</v>
      </c>
      <c r="D125" s="16"/>
      <c r="E125" s="16"/>
      <c r="F125" s="16"/>
      <c r="G125" s="17" t="s">
        <v>267</v>
      </c>
      <c r="H125" s="16">
        <v>96</v>
      </c>
      <c r="I125" s="19">
        <f>I126</f>
        <v>0</v>
      </c>
      <c r="J125" s="19">
        <f>J126</f>
        <v>0</v>
      </c>
    </row>
    <row r="126" spans="1:10" x14ac:dyDescent="0.2">
      <c r="A126" s="16">
        <v>3</v>
      </c>
      <c r="B126" s="16">
        <v>1</v>
      </c>
      <c r="C126" s="16">
        <v>3</v>
      </c>
      <c r="D126" s="16">
        <v>2</v>
      </c>
      <c r="E126" s="16">
        <v>1</v>
      </c>
      <c r="F126" s="16">
        <v>6</v>
      </c>
      <c r="G126" s="17" t="s">
        <v>268</v>
      </c>
      <c r="H126" s="16">
        <v>97</v>
      </c>
      <c r="I126" s="18">
        <v>0</v>
      </c>
      <c r="J126" s="18">
        <v>0</v>
      </c>
    </row>
    <row r="127" spans="1:10" ht="23.25" customHeight="1" x14ac:dyDescent="0.2">
      <c r="A127" s="16">
        <v>3</v>
      </c>
      <c r="B127" s="16">
        <v>1</v>
      </c>
      <c r="C127" s="16">
        <v>4</v>
      </c>
      <c r="D127" s="16"/>
      <c r="E127" s="16"/>
      <c r="F127" s="16"/>
      <c r="G127" s="17" t="s">
        <v>269</v>
      </c>
      <c r="H127" s="16">
        <v>98</v>
      </c>
      <c r="I127" s="19">
        <f>I128</f>
        <v>100</v>
      </c>
      <c r="J127" s="19">
        <f>J128</f>
        <v>28.9</v>
      </c>
    </row>
    <row r="128" spans="1:10" ht="23.25" customHeight="1" x14ac:dyDescent="0.2">
      <c r="A128" s="16">
        <v>3</v>
      </c>
      <c r="B128" s="16">
        <v>1</v>
      </c>
      <c r="C128" s="16">
        <v>4</v>
      </c>
      <c r="D128" s="16">
        <v>1</v>
      </c>
      <c r="E128" s="16">
        <v>1</v>
      </c>
      <c r="F128" s="16">
        <v>1</v>
      </c>
      <c r="G128" s="17" t="s">
        <v>269</v>
      </c>
      <c r="H128" s="16">
        <v>99</v>
      </c>
      <c r="I128" s="18">
        <v>100</v>
      </c>
      <c r="J128" s="18">
        <v>28.9</v>
      </c>
    </row>
    <row r="129" spans="1:10" ht="35.25" customHeight="1" x14ac:dyDescent="0.2">
      <c r="A129" s="16">
        <v>3</v>
      </c>
      <c r="B129" s="16">
        <v>1</v>
      </c>
      <c r="C129" s="16">
        <v>5</v>
      </c>
      <c r="D129" s="16"/>
      <c r="E129" s="16"/>
      <c r="F129" s="16"/>
      <c r="G129" s="17" t="s">
        <v>270</v>
      </c>
      <c r="H129" s="16">
        <v>100</v>
      </c>
      <c r="I129" s="19">
        <f>(I130+I131+I132)</f>
        <v>0</v>
      </c>
      <c r="J129" s="19">
        <f>(J130+J131+J132)</f>
        <v>0</v>
      </c>
    </row>
    <row r="130" spans="1:10" ht="21.75" customHeight="1" x14ac:dyDescent="0.2">
      <c r="A130" s="16">
        <v>3</v>
      </c>
      <c r="B130" s="16">
        <v>1</v>
      </c>
      <c r="C130" s="16">
        <v>5</v>
      </c>
      <c r="D130" s="16">
        <v>1</v>
      </c>
      <c r="E130" s="16">
        <v>1</v>
      </c>
      <c r="F130" s="16">
        <v>1</v>
      </c>
      <c r="G130" s="17" t="s">
        <v>271</v>
      </c>
      <c r="H130" s="16">
        <v>101</v>
      </c>
      <c r="I130" s="18">
        <v>0</v>
      </c>
      <c r="J130" s="18">
        <v>0</v>
      </c>
    </row>
    <row r="131" spans="1:10" ht="21" customHeight="1" x14ac:dyDescent="0.2">
      <c r="A131" s="16">
        <v>3</v>
      </c>
      <c r="B131" s="16">
        <v>1</v>
      </c>
      <c r="C131" s="16">
        <v>5</v>
      </c>
      <c r="D131" s="16">
        <v>1</v>
      </c>
      <c r="E131" s="16">
        <v>1</v>
      </c>
      <c r="F131" s="16">
        <v>2</v>
      </c>
      <c r="G131" s="17" t="s">
        <v>272</v>
      </c>
      <c r="H131" s="16">
        <v>102</v>
      </c>
      <c r="I131" s="18">
        <v>0</v>
      </c>
      <c r="J131" s="18">
        <v>0</v>
      </c>
    </row>
    <row r="132" spans="1:10" ht="25.5" customHeight="1" x14ac:dyDescent="0.2">
      <c r="A132" s="16">
        <v>3</v>
      </c>
      <c r="B132" s="16">
        <v>1</v>
      </c>
      <c r="C132" s="16">
        <v>5</v>
      </c>
      <c r="D132" s="16">
        <v>1</v>
      </c>
      <c r="E132" s="16">
        <v>1</v>
      </c>
      <c r="F132" s="16">
        <v>3</v>
      </c>
      <c r="G132" s="17" t="s">
        <v>273</v>
      </c>
      <c r="H132" s="16">
        <v>103</v>
      </c>
      <c r="I132" s="18">
        <v>0</v>
      </c>
      <c r="J132" s="18">
        <v>0</v>
      </c>
    </row>
    <row r="133" spans="1:10" ht="15.75" customHeight="1" x14ac:dyDescent="0.2">
      <c r="A133" s="13"/>
      <c r="B133" s="13"/>
      <c r="C133" s="13"/>
      <c r="D133" s="13"/>
      <c r="E133" s="13"/>
      <c r="F133" s="13"/>
      <c r="G133" s="14" t="s">
        <v>274</v>
      </c>
      <c r="H133" s="13">
        <v>104</v>
      </c>
      <c r="I133" s="15">
        <f>I30+I101</f>
        <v>36002.399999999994</v>
      </c>
      <c r="J133" s="15">
        <f>J30+J101</f>
        <v>26059.8</v>
      </c>
    </row>
    <row r="134" spans="1:10" ht="40.5" customHeight="1" x14ac:dyDescent="0.2">
      <c r="A134" s="13">
        <v>3</v>
      </c>
      <c r="B134" s="13">
        <v>2</v>
      </c>
      <c r="C134" s="16"/>
      <c r="D134" s="16"/>
      <c r="E134" s="16"/>
      <c r="F134" s="16"/>
      <c r="G134" s="14" t="s">
        <v>275</v>
      </c>
      <c r="H134" s="13">
        <v>105</v>
      </c>
      <c r="I134" s="15">
        <f>I135+I139</f>
        <v>0</v>
      </c>
      <c r="J134" s="15">
        <f>J135+J139</f>
        <v>0</v>
      </c>
    </row>
    <row r="135" spans="1:10" ht="33.75" x14ac:dyDescent="0.2">
      <c r="A135" s="16">
        <v>3</v>
      </c>
      <c r="B135" s="16">
        <v>2</v>
      </c>
      <c r="C135" s="16">
        <v>1</v>
      </c>
      <c r="D135" s="16"/>
      <c r="E135" s="16"/>
      <c r="F135" s="16"/>
      <c r="G135" s="17" t="s">
        <v>276</v>
      </c>
      <c r="H135" s="16">
        <v>106</v>
      </c>
      <c r="I135" s="19">
        <f>I136+I137+I138</f>
        <v>0</v>
      </c>
      <c r="J135" s="19">
        <f>J136+J137+J138</f>
        <v>0</v>
      </c>
    </row>
    <row r="136" spans="1:10" x14ac:dyDescent="0.2">
      <c r="A136" s="16">
        <v>3</v>
      </c>
      <c r="B136" s="16">
        <v>2</v>
      </c>
      <c r="C136" s="16">
        <v>1</v>
      </c>
      <c r="D136" s="16">
        <v>5</v>
      </c>
      <c r="E136" s="16">
        <v>1</v>
      </c>
      <c r="F136" s="16">
        <v>1</v>
      </c>
      <c r="G136" s="17" t="s">
        <v>277</v>
      </c>
      <c r="H136" s="16">
        <v>107</v>
      </c>
      <c r="I136" s="18">
        <v>0</v>
      </c>
      <c r="J136" s="18">
        <v>0</v>
      </c>
    </row>
    <row r="137" spans="1:10" ht="22.5" x14ac:dyDescent="0.2">
      <c r="A137" s="16">
        <v>3</v>
      </c>
      <c r="B137" s="16">
        <v>2</v>
      </c>
      <c r="C137" s="16">
        <v>1</v>
      </c>
      <c r="D137" s="16">
        <v>7</v>
      </c>
      <c r="E137" s="16">
        <v>1</v>
      </c>
      <c r="F137" s="16">
        <v>1</v>
      </c>
      <c r="G137" s="17" t="s">
        <v>278</v>
      </c>
      <c r="H137" s="16">
        <v>108</v>
      </c>
      <c r="I137" s="18">
        <v>0</v>
      </c>
      <c r="J137" s="18">
        <v>0</v>
      </c>
    </row>
    <row r="138" spans="1:10" ht="22.5" x14ac:dyDescent="0.2">
      <c r="A138" s="16">
        <v>3</v>
      </c>
      <c r="B138" s="16">
        <v>2</v>
      </c>
      <c r="C138" s="16">
        <v>1</v>
      </c>
      <c r="D138" s="16">
        <v>7</v>
      </c>
      <c r="E138" s="16">
        <v>1</v>
      </c>
      <c r="F138" s="16">
        <v>2</v>
      </c>
      <c r="G138" s="17" t="s">
        <v>279</v>
      </c>
      <c r="H138" s="16">
        <v>109</v>
      </c>
      <c r="I138" s="18">
        <v>0</v>
      </c>
      <c r="J138" s="18">
        <v>0</v>
      </c>
    </row>
    <row r="139" spans="1:10" ht="33.75" x14ac:dyDescent="0.2">
      <c r="A139" s="16">
        <v>3</v>
      </c>
      <c r="B139" s="16">
        <v>2</v>
      </c>
      <c r="C139" s="16">
        <v>2</v>
      </c>
      <c r="D139" s="16"/>
      <c r="E139" s="16"/>
      <c r="F139" s="16"/>
      <c r="G139" s="17" t="s">
        <v>280</v>
      </c>
      <c r="H139" s="16">
        <v>110</v>
      </c>
      <c r="I139" s="19">
        <f>I140+I141+I142</f>
        <v>0</v>
      </c>
      <c r="J139" s="19">
        <f>J140+J141+J142</f>
        <v>0</v>
      </c>
    </row>
    <row r="140" spans="1:10" x14ac:dyDescent="0.2">
      <c r="A140" s="16">
        <v>3</v>
      </c>
      <c r="B140" s="16">
        <v>2</v>
      </c>
      <c r="C140" s="16">
        <v>2</v>
      </c>
      <c r="D140" s="16">
        <v>5</v>
      </c>
      <c r="E140" s="16">
        <v>1</v>
      </c>
      <c r="F140" s="16">
        <v>1</v>
      </c>
      <c r="G140" s="17" t="s">
        <v>281</v>
      </c>
      <c r="H140" s="16">
        <v>111</v>
      </c>
      <c r="I140" s="18">
        <v>0</v>
      </c>
      <c r="J140" s="18">
        <v>0</v>
      </c>
    </row>
    <row r="141" spans="1:10" ht="22.5" x14ac:dyDescent="0.2">
      <c r="A141" s="16">
        <v>3</v>
      </c>
      <c r="B141" s="16">
        <v>2</v>
      </c>
      <c r="C141" s="16">
        <v>2</v>
      </c>
      <c r="D141" s="16">
        <v>7</v>
      </c>
      <c r="E141" s="16">
        <v>1</v>
      </c>
      <c r="F141" s="16">
        <v>1</v>
      </c>
      <c r="G141" s="17" t="s">
        <v>278</v>
      </c>
      <c r="H141" s="16">
        <v>112</v>
      </c>
      <c r="I141" s="18">
        <v>0</v>
      </c>
      <c r="J141" s="18">
        <v>0</v>
      </c>
    </row>
    <row r="142" spans="1:10" ht="22.5" x14ac:dyDescent="0.2">
      <c r="A142" s="16">
        <v>3</v>
      </c>
      <c r="B142" s="16">
        <v>2</v>
      </c>
      <c r="C142" s="16">
        <v>2</v>
      </c>
      <c r="D142" s="16">
        <v>7</v>
      </c>
      <c r="E142" s="16">
        <v>1</v>
      </c>
      <c r="F142" s="16">
        <v>2</v>
      </c>
      <c r="G142" s="17" t="s">
        <v>279</v>
      </c>
      <c r="H142" s="16">
        <v>113</v>
      </c>
      <c r="I142" s="18">
        <v>0</v>
      </c>
      <c r="J142" s="18">
        <v>0</v>
      </c>
    </row>
    <row r="143" spans="1:10" ht="30" customHeight="1" x14ac:dyDescent="0.2">
      <c r="A143" s="13">
        <v>3</v>
      </c>
      <c r="B143" s="13">
        <v>3</v>
      </c>
      <c r="C143" s="16"/>
      <c r="D143" s="16"/>
      <c r="E143" s="16"/>
      <c r="F143" s="16"/>
      <c r="G143" s="14" t="s">
        <v>282</v>
      </c>
      <c r="H143" s="13">
        <v>114</v>
      </c>
      <c r="I143" s="15">
        <f>I144+I149</f>
        <v>550</v>
      </c>
      <c r="J143" s="15">
        <f>J144+J149</f>
        <v>472.5</v>
      </c>
    </row>
    <row r="144" spans="1:10" ht="45" customHeight="1" x14ac:dyDescent="0.2">
      <c r="A144" s="16">
        <v>3</v>
      </c>
      <c r="B144" s="16">
        <v>3</v>
      </c>
      <c r="C144" s="16">
        <v>1</v>
      </c>
      <c r="D144" s="16"/>
      <c r="E144" s="16"/>
      <c r="F144" s="16"/>
      <c r="G144" s="17" t="s">
        <v>283</v>
      </c>
      <c r="H144" s="16">
        <v>115</v>
      </c>
      <c r="I144" s="19">
        <f>I145+I146+I147+I148</f>
        <v>550</v>
      </c>
      <c r="J144" s="19">
        <f>J145+J146+J147+J148</f>
        <v>472.5</v>
      </c>
    </row>
    <row r="145" spans="1:10" ht="15" customHeight="1" x14ac:dyDescent="0.2">
      <c r="A145" s="16">
        <v>3</v>
      </c>
      <c r="B145" s="16">
        <v>3</v>
      </c>
      <c r="C145" s="16">
        <v>1</v>
      </c>
      <c r="D145" s="16">
        <v>4</v>
      </c>
      <c r="E145" s="16">
        <v>1</v>
      </c>
      <c r="F145" s="16">
        <v>1</v>
      </c>
      <c r="G145" s="17" t="s">
        <v>284</v>
      </c>
      <c r="H145" s="16">
        <v>116</v>
      </c>
      <c r="I145" s="18">
        <v>0</v>
      </c>
      <c r="J145" s="18">
        <v>0</v>
      </c>
    </row>
    <row r="146" spans="1:10" x14ac:dyDescent="0.2">
      <c r="A146" s="16">
        <v>3</v>
      </c>
      <c r="B146" s="16">
        <v>3</v>
      </c>
      <c r="C146" s="16">
        <v>1</v>
      </c>
      <c r="D146" s="16">
        <v>4</v>
      </c>
      <c r="E146" s="16">
        <v>1</v>
      </c>
      <c r="F146" s="16">
        <v>2</v>
      </c>
      <c r="G146" s="17" t="s">
        <v>285</v>
      </c>
      <c r="H146" s="16">
        <v>117</v>
      </c>
      <c r="I146" s="18">
        <v>550</v>
      </c>
      <c r="J146" s="18">
        <v>472.5</v>
      </c>
    </row>
    <row r="147" spans="1:10" ht="22.5" x14ac:dyDescent="0.2">
      <c r="A147" s="16">
        <v>3</v>
      </c>
      <c r="B147" s="16">
        <v>3</v>
      </c>
      <c r="C147" s="16">
        <v>1</v>
      </c>
      <c r="D147" s="16">
        <v>7</v>
      </c>
      <c r="E147" s="16">
        <v>1</v>
      </c>
      <c r="F147" s="16">
        <v>1</v>
      </c>
      <c r="G147" s="17" t="s">
        <v>286</v>
      </c>
      <c r="H147" s="16">
        <v>118</v>
      </c>
      <c r="I147" s="18">
        <v>0</v>
      </c>
      <c r="J147" s="18">
        <v>0</v>
      </c>
    </row>
    <row r="148" spans="1:10" ht="22.5" x14ac:dyDescent="0.2">
      <c r="A148" s="16">
        <v>3</v>
      </c>
      <c r="B148" s="16">
        <v>3</v>
      </c>
      <c r="C148" s="16">
        <v>1</v>
      </c>
      <c r="D148" s="16">
        <v>7</v>
      </c>
      <c r="E148" s="16">
        <v>1</v>
      </c>
      <c r="F148" s="16">
        <v>2</v>
      </c>
      <c r="G148" s="17" t="s">
        <v>287</v>
      </c>
      <c r="H148" s="16">
        <v>119</v>
      </c>
      <c r="I148" s="18">
        <v>0</v>
      </c>
      <c r="J148" s="18">
        <v>0</v>
      </c>
    </row>
    <row r="149" spans="1:10" ht="43.5" customHeight="1" x14ac:dyDescent="0.2">
      <c r="A149" s="16">
        <v>3</v>
      </c>
      <c r="B149" s="16">
        <v>3</v>
      </c>
      <c r="C149" s="16">
        <v>2</v>
      </c>
      <c r="D149" s="16"/>
      <c r="E149" s="16"/>
      <c r="F149" s="16"/>
      <c r="G149" s="17" t="s">
        <v>288</v>
      </c>
      <c r="H149" s="16">
        <v>120</v>
      </c>
      <c r="I149" s="19">
        <f>I150+I151+I152+I153</f>
        <v>0</v>
      </c>
      <c r="J149" s="19">
        <f>J150+J151+J152+J153</f>
        <v>0</v>
      </c>
    </row>
    <row r="150" spans="1:10" ht="15.75" customHeight="1" x14ac:dyDescent="0.2">
      <c r="A150" s="16">
        <v>3</v>
      </c>
      <c r="B150" s="16">
        <v>3</v>
      </c>
      <c r="C150" s="16">
        <v>2</v>
      </c>
      <c r="D150" s="16">
        <v>4</v>
      </c>
      <c r="E150" s="16">
        <v>1</v>
      </c>
      <c r="F150" s="16">
        <v>1</v>
      </c>
      <c r="G150" s="17" t="s">
        <v>284</v>
      </c>
      <c r="H150" s="16">
        <v>121</v>
      </c>
      <c r="I150" s="18">
        <v>0</v>
      </c>
      <c r="J150" s="18">
        <v>0</v>
      </c>
    </row>
    <row r="151" spans="1:10" x14ac:dyDescent="0.2">
      <c r="A151" s="16">
        <v>3</v>
      </c>
      <c r="B151" s="16">
        <v>3</v>
      </c>
      <c r="C151" s="16">
        <v>2</v>
      </c>
      <c r="D151" s="16">
        <v>4</v>
      </c>
      <c r="E151" s="16">
        <v>1</v>
      </c>
      <c r="F151" s="16">
        <v>2</v>
      </c>
      <c r="G151" s="17" t="s">
        <v>285</v>
      </c>
      <c r="H151" s="16">
        <v>122</v>
      </c>
      <c r="I151" s="18">
        <v>0</v>
      </c>
      <c r="J151" s="18">
        <v>0</v>
      </c>
    </row>
    <row r="152" spans="1:10" ht="22.5" x14ac:dyDescent="0.2">
      <c r="A152" s="16">
        <v>3</v>
      </c>
      <c r="B152" s="16">
        <v>3</v>
      </c>
      <c r="C152" s="16">
        <v>2</v>
      </c>
      <c r="D152" s="16">
        <v>7</v>
      </c>
      <c r="E152" s="16">
        <v>1</v>
      </c>
      <c r="F152" s="16">
        <v>1</v>
      </c>
      <c r="G152" s="17" t="s">
        <v>286</v>
      </c>
      <c r="H152" s="16">
        <v>123</v>
      </c>
      <c r="I152" s="18">
        <v>0</v>
      </c>
      <c r="J152" s="18">
        <v>0</v>
      </c>
    </row>
    <row r="153" spans="1:10" ht="22.5" x14ac:dyDescent="0.2">
      <c r="A153" s="16">
        <v>3</v>
      </c>
      <c r="B153" s="16">
        <v>3</v>
      </c>
      <c r="C153" s="16">
        <v>2</v>
      </c>
      <c r="D153" s="16">
        <v>7</v>
      </c>
      <c r="E153" s="16">
        <v>1</v>
      </c>
      <c r="F153" s="16">
        <v>2</v>
      </c>
      <c r="G153" s="17" t="s">
        <v>287</v>
      </c>
      <c r="H153" s="16">
        <v>124</v>
      </c>
      <c r="I153" s="18">
        <v>0</v>
      </c>
      <c r="J153" s="18">
        <v>0</v>
      </c>
    </row>
    <row r="154" spans="1:10" x14ac:dyDescent="0.2">
      <c r="A154" s="16"/>
      <c r="B154" s="16"/>
      <c r="C154" s="16"/>
      <c r="D154" s="16"/>
      <c r="E154" s="16"/>
      <c r="F154" s="16"/>
      <c r="G154" s="14" t="s">
        <v>289</v>
      </c>
      <c r="H154" s="13">
        <v>125</v>
      </c>
      <c r="I154" s="15">
        <f>I133+I134+I143</f>
        <v>36552.399999999994</v>
      </c>
      <c r="J154" s="15">
        <f>J133+J134+J143</f>
        <v>26532.3</v>
      </c>
    </row>
  </sheetData>
  <sheetProtection password="CEE3" sheet="1" selectLockedCells="1"/>
  <mergeCells count="28">
    <mergeCell ref="A29:F29"/>
    <mergeCell ref="B22:H22"/>
    <mergeCell ref="I22:J22"/>
    <mergeCell ref="B23:H23"/>
    <mergeCell ref="B24:H24"/>
    <mergeCell ref="A26:F28"/>
    <mergeCell ref="G26:G28"/>
    <mergeCell ref="H26:H28"/>
    <mergeCell ref="I26:I28"/>
    <mergeCell ref="J26:J28"/>
    <mergeCell ref="G20:J20"/>
    <mergeCell ref="G8:J8"/>
    <mergeCell ref="D9:L9"/>
    <mergeCell ref="G10:J10"/>
    <mergeCell ref="G12:I12"/>
    <mergeCell ref="G13:I13"/>
    <mergeCell ref="G14:I14"/>
    <mergeCell ref="G15:I15"/>
    <mergeCell ref="I16:N16"/>
    <mergeCell ref="I17:J17"/>
    <mergeCell ref="B18:L18"/>
    <mergeCell ref="B19:M19"/>
    <mergeCell ref="G7:J7"/>
    <mergeCell ref="I1:N1"/>
    <mergeCell ref="I2:N2"/>
    <mergeCell ref="G3:J3"/>
    <mergeCell ref="G4:J4"/>
    <mergeCell ref="G5:J5"/>
  </mergeCells>
  <pageMargins left="0.75" right="0.75" top="0.78" bottom="0.82" header="0.5" footer="0.5"/>
  <pageSetup paperSize="9" orientation="portrait" r:id="rId1"/>
  <headerFooter alignWithMargins="0">
    <oddHeader>&amp;C&amp;8&amp;P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3</vt:i4>
      </vt:variant>
      <vt:variant>
        <vt:lpstr>Įvardytieji diapazonai</vt:lpstr>
      </vt:variant>
      <vt:variant>
        <vt:i4>2</vt:i4>
      </vt:variant>
    </vt:vector>
  </HeadingPairs>
  <TitlesOfParts>
    <vt:vector size="5" baseType="lpstr">
      <vt:lpstr>1 priedas</vt:lpstr>
      <vt:lpstr>2 priedo 2 skyrius</vt:lpstr>
      <vt:lpstr>2 priedo 1 skyrius</vt:lpstr>
      <vt:lpstr>'1 priedas'!Print_Titles</vt:lpstr>
      <vt:lpstr>'2 priedo 1 skyrius'!Print_Titles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Asta Dainienė</dc:creator>
  <cp:lastModifiedBy>Asta Dainienė</cp:lastModifiedBy>
  <dcterms:created xsi:type="dcterms:W3CDTF">2024-07-22T12:42:31Z</dcterms:created>
  <dcterms:modified xsi:type="dcterms:W3CDTF">2024-07-23T07:47:24Z</dcterms:modified>
</cp:coreProperties>
</file>